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lavbuh\buh\Плановый отдел\Передача эл.эн\ЭЭ 2018г\Тех присоединение 2018\"/>
    </mc:Choice>
  </mc:AlternateContent>
  <bookViews>
    <workbookView xWindow="0" yWindow="0" windowWidth="19200" windowHeight="11475" tabRatio="868" activeTab="7"/>
  </bookViews>
  <sheets>
    <sheet name="титул.лист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  <sheet name="прил.8" sheetId="7" r:id="rId7"/>
    <sheet name="прил.9" sheetId="8" r:id="rId8"/>
  </sheets>
  <definedNames>
    <definedName name="sub_333" localSheetId="1">прил.3!$A$26</definedName>
    <definedName name="sub_7001" localSheetId="5">прил.7!#REF!</definedName>
    <definedName name="sub_7002" localSheetId="5">прил.7!#REF!</definedName>
    <definedName name="sub_8001" localSheetId="6">прил.8!$A$14</definedName>
    <definedName name="sub_8002" localSheetId="6">прил.8!$A$17</definedName>
    <definedName name="sub_8003" localSheetId="6">прил.8!$A$20</definedName>
    <definedName name="sub_8004" localSheetId="6">прил.8!$A$23</definedName>
    <definedName name="sub_8005" localSheetId="6">прил.8!$A$26</definedName>
    <definedName name="sub_8006" localSheetId="6">прил.8!$A$29</definedName>
    <definedName name="sub_881" localSheetId="6">прил.8!$B$31</definedName>
    <definedName name="sub_882" localSheetId="6">прил.8!$B$32</definedName>
    <definedName name="sub_9001" localSheetId="7">прил.9!$A$12</definedName>
    <definedName name="sub_9002" localSheetId="7">прил.9!$A$15</definedName>
    <definedName name="sub_9003" localSheetId="7">прил.9!$A$18</definedName>
    <definedName name="sub_9004" localSheetId="7">прил.9!$A$21</definedName>
    <definedName name="sub_9005" localSheetId="7">прил.9!$A$24</definedName>
    <definedName name="sub_9006" localSheetId="7">прил.9!$A$27</definedName>
    <definedName name="sub_991" localSheetId="7">прил.9!$A$29</definedName>
    <definedName name="sub_992" localSheetId="7">прил.9!$A$30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L17" i="2"/>
  <c r="H17" i="2"/>
  <c r="F17" i="2"/>
  <c r="D17" i="2"/>
  <c r="H23" i="3" l="1"/>
  <c r="G23" i="3"/>
  <c r="H21" i="3"/>
  <c r="G21" i="3"/>
  <c r="H19" i="3"/>
  <c r="G19" i="3"/>
  <c r="H16" i="3"/>
  <c r="C15" i="4" l="1"/>
  <c r="D20" i="4"/>
  <c r="D15" i="4" s="1"/>
  <c r="C24" i="4"/>
  <c r="C20" i="4" s="1"/>
  <c r="C40" i="4" s="1"/>
  <c r="J23" i="3"/>
  <c r="J21" i="3"/>
  <c r="J19" i="3"/>
  <c r="D23" i="3"/>
  <c r="J17" i="2"/>
  <c r="P21" i="3" l="1"/>
  <c r="Q21" i="3" s="1"/>
  <c r="P19" i="3"/>
  <c r="Q19" i="3" s="1"/>
  <c r="Q16" i="3"/>
  <c r="M21" i="3"/>
  <c r="M23" i="3" s="1"/>
  <c r="N23" i="3" s="1"/>
  <c r="M19" i="3"/>
  <c r="N19" i="3" s="1"/>
  <c r="N16" i="3"/>
  <c r="K23" i="3"/>
  <c r="K21" i="3"/>
  <c r="K19" i="3"/>
  <c r="K16" i="3"/>
  <c r="N21" i="3" l="1"/>
  <c r="P23" i="3"/>
  <c r="Q23" i="3" s="1"/>
  <c r="E16" i="3"/>
  <c r="E23" i="3"/>
  <c r="D40" i="4"/>
</calcChain>
</file>

<file path=xl/sharedStrings.xml><?xml version="1.0" encoding="utf-8"?>
<sst xmlns="http://schemas.openxmlformats.org/spreadsheetml/2006/main" count="362" uniqueCount="159">
  <si>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</si>
  <si>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</si>
  <si>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</si>
  <si>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</si>
  <si>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</si>
  <si>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</si>
  <si>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</si>
  <si>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2. Сокращенное наименование _____________________________________________</t>
  </si>
  <si>
    <t>3. Место нахождения _____________________________________________________</t>
  </si>
  <si>
    <t>4. Адрес юридического лица ______________________________________________</t>
  </si>
  <si>
    <t>5. ИНН __________________________________________________________________</t>
  </si>
  <si>
    <t>6. КПП __________________________________________________________________</t>
  </si>
  <si>
    <t>7. Ф.И.О. руководителя __________________________________________________</t>
  </si>
  <si>
    <t>8. Адрес электронной почты ______________________________________________</t>
  </si>
  <si>
    <t>9. Контактный телефон ___________________________________________________</t>
  </si>
  <si>
    <t>1.Полное наименование</t>
  </si>
  <si>
    <t>Общество с ограниченной ответственностью "Тейковское сетевое предприятие"</t>
  </si>
  <si>
    <t>ООО "ТСП"</t>
  </si>
  <si>
    <t>155048 Ивановская обл.,г.Тейково,ул.сегреевская, д.1</t>
  </si>
  <si>
    <t>Вальков Евгений Борисович</t>
  </si>
  <si>
    <t>muptsp@yandex.ru</t>
  </si>
  <si>
    <t>(49343) 4-02-84,4-02-40,факс (49343)4-01-50</t>
  </si>
  <si>
    <t>Приложение N 3</t>
  </si>
  <si>
    <t xml:space="preserve"> для расчета платы за технологическое присоединение</t>
  </si>
  <si>
    <t>к территориальным распределительным сетям на уровне</t>
  </si>
  <si>
    <t xml:space="preserve"> (наименование сетевой организации)</t>
  </si>
  <si>
    <t>ООО"Тейковское сетевое предприятие"</t>
  </si>
  <si>
    <t>Наименование стандартизированных тарифных ставок</t>
  </si>
  <si>
    <t>по постоянной схеме</t>
  </si>
  <si>
    <t>по временной схеме</t>
  </si>
  <si>
    <t>Единицы измерения</t>
  </si>
  <si>
    <t xml:space="preserve">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</si>
  <si>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 1</t>
  </si>
  <si>
    <t>руб./кВт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</si>
  <si>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</si>
  <si>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 1.1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</si>
  <si>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</si>
  <si>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 1.2</t>
  </si>
  <si>
    <t>руб./км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</si>
  <si>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</si>
  <si>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 1.3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</si>
  <si>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</si>
  <si>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 1.4</t>
  </si>
  <si>
    <t>С 2 i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</si>
  <si>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</si>
  <si>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</si>
  <si>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 3 i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</si>
  <si>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</si>
  <si>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 4 i</t>
  </si>
  <si>
    <t>* Ставки платы C1.i; C2.i;C3.i;C4.i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</si>
  <si>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Приложение N 4</t>
  </si>
  <si>
    <t>Расходы на мероприятия, осуществляемые при технологическом присоединении</t>
  </si>
  <si>
    <t>Наименование мероприятий</t>
  </si>
  <si>
    <t xml:space="preserve">Распределение необходимой валовой выручки*
(рублей)
</t>
  </si>
  <si>
    <t>Объем максимальной мощности (кВт)</t>
  </si>
  <si>
    <t>Ставки для расчета платы по каждому мероприятию (рублей/кВт) (без учета НДС)</t>
  </si>
  <si>
    <t xml:space="preserve">         СТАНДАРТИЗИРОВАННЫЕ ТАРИФНЫЕ СТАВКИ</t>
  </si>
  <si>
    <t>Разработка сетевой организацией проектной документации по строительству "последней мили"</t>
  </si>
  <si>
    <t xml:space="preserve">Выполнение сетевой организацией мероприятий, связанных со строительством "последней мили":
строительство воздушных линий
строительство кабельных линий
строительство пунктов секционирования
строительство комплектных трансформаторных подстанций и распределительных трансформаторных подстанций с уровнем напряжения до 35 кВ
строительство центров питания и подстанций уровнем напряжения 35 кВ и выше
</t>
  </si>
  <si>
    <t>Проверка сетевой организацией выполнения заявителем технических условий:
по постоянной схеме</t>
  </si>
  <si>
    <t xml:space="preserve"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
по постоянной схеме
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</si>
  <si>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
по постоянной схеме</t>
  </si>
  <si>
    <t>*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</si>
  <si>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N 5</t>
  </si>
  <si>
    <t>необходимой валовой выручки сетевой организации на технологическое присоединение</t>
  </si>
  <si>
    <t>(тыс. рублей)</t>
  </si>
  <si>
    <t xml:space="preserve">                              Расчет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</si>
  <si>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</si>
  <si>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</si>
  <si>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</si>
  <si>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</si>
  <si>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</si>
  <si>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</si>
  <si>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</si>
  <si>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</si>
  <si>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</si>
  <si>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</si>
  <si>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</si>
  <si>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</si>
  <si>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</si>
  <si>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</si>
  <si>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</si>
  <si>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</si>
  <si>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</si>
  <si>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</si>
  <si>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</si>
  <si>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</si>
  <si>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</si>
  <si>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</si>
  <si>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</si>
  <si>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</si>
  <si>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</si>
  <si>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</si>
  <si>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</si>
  <si>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</si>
  <si>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N 6</t>
  </si>
  <si>
    <t>Фактические средние данные о присоединенных объемах максимальной мощности за 3 предыдущих года по каждому мероприятию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</si>
  <si>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</si>
  <si>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</si>
  <si>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</si>
  <si>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</si>
  <si>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    (тыс.руб.)</t>
  </si>
  <si>
    <t>Приложение N 7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</si>
  <si>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</si>
  <si>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</si>
  <si>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</si>
  <si>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</si>
  <si>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1.</t>
  </si>
  <si>
    <t>Строительство кабельных линий электропередачи:</t>
  </si>
  <si>
    <t>0,4 кВ</t>
  </si>
  <si>
    <t>1 - 20 кВ</t>
  </si>
  <si>
    <t xml:space="preserve">                    0,4 кВ</t>
  </si>
  <si>
    <t xml:space="preserve">                1 - 20 кВ</t>
  </si>
  <si>
    <t xml:space="preserve">                     35 кВ</t>
  </si>
  <si>
    <t>2.</t>
  </si>
  <si>
    <t>Строительство воздушных линий электропередачи:</t>
  </si>
  <si>
    <t>№№</t>
  </si>
  <si>
    <t>Приложение N 8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</si>
  <si>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</si>
  <si>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</si>
  <si>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</si>
  <si>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</si>
  <si>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</si>
  <si>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</si>
  <si>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</si>
  <si>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№</t>
  </si>
  <si>
    <t xml:space="preserve">                                                                                                              ИНФОРМАЦИЯ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</si>
  <si>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</si>
  <si>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</si>
  <si>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</si>
  <si>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</si>
  <si>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</si>
  <si>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3.</t>
  </si>
  <si>
    <t>От 150 кВт до 670 кВт - всего</t>
  </si>
  <si>
    <t>по индивидуальному проекту</t>
  </si>
  <si>
    <t>4.</t>
  </si>
  <si>
    <t>От 670 кВт до 8900 кВт - всего</t>
  </si>
  <si>
    <t>5.</t>
  </si>
  <si>
    <t>От 8900 кВт - всего</t>
  </si>
  <si>
    <t>6.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</si>
  <si>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</si>
  <si>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</si>
  <si>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</si>
  <si>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N 9</t>
  </si>
  <si>
    <t>Количество заявок (штук)</t>
  </si>
  <si>
    <t xml:space="preserve"> о поданных заявках на технологическое присоединение за текущий год</t>
  </si>
  <si>
    <t>-</t>
  </si>
  <si>
    <t>Подготовка и выдача сетевой организацией технических условий заявителю:
по временной схеме</t>
  </si>
  <si>
    <t xml:space="preserve">в диапазоне присоединяемой мощности 670 кВт и до 1500 кВт включительно (за исключением временного технологического присоединения) </t>
  </si>
  <si>
    <t xml:space="preserve">диапазон мощности до 15 кВт включительно по одному источнику при условии, что расстояние от границ участка заявителя до объектов электросетевого хозяйства составляет более 300 м в городах и более 500 м в сельской местности на уровне напряжения 0,4-10 кв и 3 категории надежности электроснабжения </t>
  </si>
  <si>
    <t>диапазон мощности свыше 15 кВт до 150 кВт включительно                                                                                 на уровне напряжения 0,4-10 кв и 3 категории надежности электроснабжения</t>
  </si>
  <si>
    <t xml:space="preserve">диапазон мощности свыше 150 кВт и менее 670 кВт                                                                                                                 на уровне напряжения 0,4-10 кв и 3 категории надежности электроснабжения   </t>
  </si>
  <si>
    <t xml:space="preserve"> напряжения ниже 35 кВ и присоединяемой мощностью менее 8900 кВт</t>
  </si>
  <si>
    <t>№№ п.п</t>
  </si>
  <si>
    <r>
      <rPr>
        <b/>
        <u/>
        <sz val="11"/>
        <color theme="1"/>
        <rFont val="Times New Roman"/>
        <family val="1"/>
        <charset val="204"/>
      </rPr>
      <t xml:space="preserve">             ООО "Тейковское сетевое предприятие"</t>
    </r>
    <r>
      <rPr>
        <b/>
        <sz val="11"/>
        <color theme="1"/>
        <rFont val="Times New Roman"/>
        <family val="1"/>
        <charset val="204"/>
      </rPr>
      <t xml:space="preserve"> на </t>
    </r>
    <r>
      <rPr>
        <b/>
        <u/>
        <sz val="11"/>
        <color theme="1"/>
        <rFont val="Times New Roman"/>
        <family val="1"/>
        <charset val="204"/>
      </rPr>
      <t>2018</t>
    </r>
    <r>
      <rPr>
        <b/>
        <sz val="11"/>
        <color theme="1"/>
        <rFont val="Times New Roman"/>
        <family val="1"/>
        <charset val="204"/>
      </rPr>
      <t xml:space="preserve"> год</t>
    </r>
  </si>
  <si>
    <r>
      <t xml:space="preserve">         на </t>
    </r>
    <r>
      <rPr>
        <b/>
        <u/>
        <sz val="11"/>
        <color theme="1"/>
        <rFont val="Courier New"/>
        <family val="3"/>
        <charset val="204"/>
      </rPr>
      <t>2018</t>
    </r>
    <r>
      <rPr>
        <b/>
        <sz val="11"/>
        <color theme="1"/>
        <rFont val="Courier New"/>
        <family val="3"/>
        <charset val="204"/>
      </rPr>
      <t xml:space="preserve">  год</t>
    </r>
  </si>
  <si>
    <t>на 2018 г.</t>
  </si>
  <si>
    <t>диапазон мощности до 15 кВт   включительно                                                                                 на уровне напряжения 0,4-10 кв и 3 категории надежности электроснабжения</t>
  </si>
  <si>
    <t>диапазон мощности до 15 кВт  включительно                                                                                 на уровне напряжения 0,4-10 кв и 3 категории надежности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</si>
</sst>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1"/>
      <color rgb="FF000000"/>
      <name val="Courier New"/>
      <family val="3"/>
      <charset val="204"/>
    </font>
    <font>
      <b/>
      <sz val="11"/>
      <color theme="1"/>
      <name val="Courier New"/>
      <family val="3"/>
      <charset val="204"/>
    </font>
    <font>
      <b/>
      <u/>
      <sz val="11"/>
      <color theme="1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b/>
      <sz val="13"/>
      <color rgb="FF26282F"/>
      <name val="Arial"/>
      <family val="2"/>
      <charset val="204"/>
    </font>
    <font>
      <b/>
      <sz val="10"/>
      <color rgb="FF26282F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0" fillId="0" borderId="0" xfId="0"/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11" fillId="0" borderId="0" xfId="0" applyFon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1" fillId="0" borderId="0" xfId="0" applyFont="1"/>
    <xf numFmtId="0" fontId="1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3" fillId="0" borderId="2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5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3" fillId="0" borderId="1" xfId="0" applyFont="1" applyBorder="1"/>
    <xf numFmtId="2" fontId="23" fillId="0" borderId="1" xfId="0" applyNumberFormat="1" applyFont="1" applyBorder="1"/>
    <xf numFmtId="0" fontId="24" fillId="0" borderId="0" xfId="0" applyFont="1"/>
    <xf numFmtId="0" fontId="23" fillId="0" borderId="0" xfId="0" applyFont="1"/>
    <xf numFmtId="0" fontId="25" fillId="0" borderId="0" xfId="0" applyFont="1" applyAlignment="1">
      <alignment horizontal="right" vertical="center"/>
    </xf>
    <xf numFmtId="0" fontId="26" fillId="0" borderId="0" xfId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Alignment="1"/>
    <xf numFmtId="0" fontId="16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wrapText="1"/>
    </xf>
    <xf numFmtId="164" fontId="3" fillId="0" borderId="1" xfId="0" applyNumberFormat="1" applyFont="1" applyBorder="1"/>
    <xf numFmtId="164" fontId="3" fillId="0" borderId="3" xfId="0" applyNumberFormat="1" applyFont="1" applyBorder="1"/>
    <xf numFmtId="2" fontId="10" fillId="0" borderId="1" xfId="0" applyNumberFormat="1" applyFont="1" applyBorder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7" fillId="0" borderId="0" xfId="1" applyFont="1" applyAlignment="1">
      <alignment wrapText="1"/>
    </xf>
    <xf numFmtId="0" fontId="11" fillId="0" borderId="0" xfId="0" applyFont="1"/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4" fillId="0" borderId="1" xfId="0" applyFont="1" applyBorder="1" applyAlignment="1"/>
    <xf numFmtId="0" fontId="2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/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sp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0"/>
  <sheetViews>
    <sheetView workbookViewId="0">
      <selection activeCell="A11" sqref="A11"/>
    </sheetView>
  </sheetViews>
  <sheetFormatPr defaultRowHeight="15" x14ac:dyDescent="0.25"/>
  <sheetData>
    <row r="2" spans="1:10" x14ac:dyDescent="0.25">
      <c r="E2" s="2"/>
      <c r="F2" s="2"/>
      <c r="G2" s="2"/>
      <c r="H2" s="2"/>
      <c r="I2" s="3" t="s">
        <v>0</v>
      </c>
    </row>
    <row r="3" spans="1:10" x14ac:dyDescent="0.25">
      <c r="E3" s="2"/>
      <c r="F3" s="2"/>
      <c r="G3" s="2"/>
      <c r="H3" s="2"/>
      <c r="I3" s="4" t="s">
        <v>1</v>
      </c>
    </row>
    <row r="4" spans="1:10" x14ac:dyDescent="0.25">
      <c r="E4" s="2"/>
      <c r="F4" s="2"/>
      <c r="G4" s="2"/>
      <c r="H4" s="2"/>
      <c r="I4" s="3" t="s">
        <v>2</v>
      </c>
    </row>
    <row r="5" spans="1:10" x14ac:dyDescent="0.25">
      <c r="E5" s="2"/>
      <c r="F5" s="2"/>
      <c r="G5" s="2"/>
      <c r="H5" s="2"/>
      <c r="I5" s="3" t="s">
        <v>3</v>
      </c>
    </row>
    <row r="6" spans="1:10" ht="16.5" x14ac:dyDescent="0.25">
      <c r="I6" s="1"/>
    </row>
    <row r="7" spans="1:10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x14ac:dyDescent="0.25">
      <c r="A8" s="19" t="s">
        <v>4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1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x14ac:dyDescent="0.25">
      <c r="A10" s="20" t="s">
        <v>154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25">
      <c r="A11" s="21" t="s">
        <v>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16.5" x14ac:dyDescent="0.25">
      <c r="A12" s="22"/>
      <c r="B12" s="9"/>
      <c r="C12" s="9"/>
      <c r="D12" s="9"/>
      <c r="E12" s="9"/>
      <c r="F12" s="9"/>
      <c r="G12" s="9"/>
      <c r="H12" s="9"/>
      <c r="I12" s="9"/>
      <c r="J12" s="9"/>
    </row>
    <row r="13" spans="1:10" ht="39" customHeight="1" x14ac:dyDescent="0.25">
      <c r="A13" s="64" t="s">
        <v>15</v>
      </c>
      <c r="B13" s="65"/>
      <c r="C13" s="65"/>
      <c r="D13" s="65"/>
      <c r="E13" s="66" t="s">
        <v>16</v>
      </c>
      <c r="F13" s="66"/>
      <c r="G13" s="66"/>
      <c r="H13" s="66"/>
      <c r="I13" s="66"/>
      <c r="J13" s="66"/>
    </row>
    <row r="14" spans="1:10" ht="16.5" x14ac:dyDescent="0.25">
      <c r="A14" s="22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64" t="s">
        <v>7</v>
      </c>
      <c r="B15" s="65"/>
      <c r="C15" s="65"/>
      <c r="D15" s="65"/>
      <c r="E15" s="66" t="s">
        <v>17</v>
      </c>
      <c r="F15" s="66"/>
      <c r="G15" s="66"/>
      <c r="H15" s="66"/>
      <c r="I15" s="66"/>
      <c r="J15" s="66"/>
    </row>
    <row r="16" spans="1:10" ht="16.5" x14ac:dyDescent="0.25">
      <c r="A16" s="22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64" t="s">
        <v>8</v>
      </c>
      <c r="B17" s="65"/>
      <c r="C17" s="65"/>
      <c r="D17" s="65"/>
      <c r="E17" s="66" t="s">
        <v>18</v>
      </c>
      <c r="F17" s="66"/>
      <c r="G17" s="66"/>
      <c r="H17" s="66"/>
      <c r="I17" s="66"/>
      <c r="J17" s="66"/>
    </row>
    <row r="18" spans="1:10" ht="16.5" x14ac:dyDescent="0.25">
      <c r="A18" s="22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64" t="s">
        <v>9</v>
      </c>
      <c r="B19" s="65"/>
      <c r="C19" s="65"/>
      <c r="D19" s="65"/>
      <c r="E19" s="66" t="s">
        <v>18</v>
      </c>
      <c r="F19" s="66"/>
      <c r="G19" s="66"/>
      <c r="H19" s="66"/>
      <c r="I19" s="66"/>
      <c r="J19" s="66"/>
    </row>
    <row r="20" spans="1:10" ht="16.5" x14ac:dyDescent="0.25">
      <c r="A20" s="22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64" t="s">
        <v>10</v>
      </c>
      <c r="B21" s="65"/>
      <c r="C21" s="65"/>
      <c r="D21" s="65"/>
      <c r="E21" s="67">
        <v>3704008548</v>
      </c>
      <c r="F21" s="67"/>
      <c r="G21" s="67"/>
      <c r="H21" s="67"/>
      <c r="I21" s="67"/>
      <c r="J21" s="67"/>
    </row>
    <row r="22" spans="1:10" ht="16.5" x14ac:dyDescent="0.25">
      <c r="A22" s="22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64" t="s">
        <v>11</v>
      </c>
      <c r="B23" s="65"/>
      <c r="C23" s="65"/>
      <c r="D23" s="65"/>
      <c r="E23" s="67">
        <v>370401001</v>
      </c>
      <c r="F23" s="67"/>
      <c r="G23" s="67"/>
      <c r="H23" s="67"/>
      <c r="I23" s="67"/>
      <c r="J23" s="67"/>
    </row>
    <row r="24" spans="1:10" ht="16.5" x14ac:dyDescent="0.25">
      <c r="A24" s="22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64" t="s">
        <v>12</v>
      </c>
      <c r="B25" s="65"/>
      <c r="C25" s="65"/>
      <c r="D25" s="65"/>
      <c r="E25" s="66" t="s">
        <v>19</v>
      </c>
      <c r="F25" s="66"/>
      <c r="G25" s="66"/>
      <c r="H25" s="66"/>
      <c r="I25" s="66"/>
      <c r="J25" s="66"/>
    </row>
    <row r="26" spans="1:10" ht="16.5" x14ac:dyDescent="0.25">
      <c r="A26" s="22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s="64" t="s">
        <v>13</v>
      </c>
      <c r="B27" s="65"/>
      <c r="C27" s="65"/>
      <c r="D27" s="65"/>
      <c r="E27" s="68" t="s">
        <v>20</v>
      </c>
      <c r="F27" s="69"/>
      <c r="G27" s="69"/>
      <c r="H27" s="69"/>
      <c r="I27" s="69"/>
      <c r="J27" s="69"/>
    </row>
    <row r="28" spans="1:10" ht="16.5" x14ac:dyDescent="0.25">
      <c r="A28" s="22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25">
      <c r="A29" s="64" t="s">
        <v>14</v>
      </c>
      <c r="B29" s="65"/>
      <c r="C29" s="65"/>
      <c r="D29" s="65"/>
      <c r="E29" s="66" t="s">
        <v>21</v>
      </c>
      <c r="F29" s="66"/>
      <c r="G29" s="66"/>
      <c r="H29" s="66"/>
      <c r="I29" s="66"/>
      <c r="J29" s="66"/>
    </row>
    <row r="30" spans="1:10" ht="16.5" x14ac:dyDescent="0.25">
      <c r="A30" s="1"/>
    </row>
  </sheetData>
  <mergeCells count="18">
    <mergeCell ref="A21:D21"/>
    <mergeCell ref="A23:D23"/>
    <mergeCell ref="A25:D25"/>
    <mergeCell ref="A27:D27"/>
    <mergeCell ref="A29:D29"/>
    <mergeCell ref="E21:J21"/>
    <mergeCell ref="E23:J23"/>
    <mergeCell ref="E25:J25"/>
    <mergeCell ref="E27:J27"/>
    <mergeCell ref="E29:J29"/>
    <mergeCell ref="A13:D13"/>
    <mergeCell ref="E13:J13"/>
    <mergeCell ref="A15:D15"/>
    <mergeCell ref="A17:D17"/>
    <mergeCell ref="A19:D19"/>
    <mergeCell ref="E15:J15"/>
    <mergeCell ref="E17:J17"/>
    <mergeCell ref="E19:J19"/>
  </mergeCells>
  <hyperlinks>
    <hyperlink ref="I3" location="sub_1000" display="sub_1000"/>
    <hyperlink ref="E27" r:id="rId1"/>
  </hyperlinks>
  <pageMargins left="0.7" right="0.7" top="0.75" bottom="0.75" header="0.3" footer="0.3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B14" workbookViewId="0">
      <selection activeCell="L18" sqref="L18"/>
    </sheetView>
  </sheetViews>
  <sheetFormatPr defaultRowHeight="15" x14ac:dyDescent="0.25"/>
  <cols>
    <col min="1" max="1" width="7" customWidth="1"/>
    <col min="2" max="2" width="42.85546875" customWidth="1"/>
    <col min="3" max="3" width="10.42578125" customWidth="1"/>
    <col min="4" max="5" width="12.140625" customWidth="1"/>
    <col min="6" max="13" width="12.140625" style="5" customWidth="1"/>
  </cols>
  <sheetData>
    <row r="1" spans="1:13" x14ac:dyDescent="0.25">
      <c r="E1" s="6"/>
      <c r="G1" s="6"/>
      <c r="I1" s="6"/>
      <c r="K1" s="6"/>
      <c r="M1" s="6" t="s">
        <v>22</v>
      </c>
    </row>
    <row r="2" spans="1:13" x14ac:dyDescent="0.25">
      <c r="E2" s="6"/>
      <c r="G2" s="6"/>
      <c r="I2" s="6"/>
      <c r="K2" s="6"/>
      <c r="M2" s="6" t="s">
        <v>1</v>
      </c>
    </row>
    <row r="3" spans="1:13" x14ac:dyDescent="0.25">
      <c r="E3" s="6"/>
      <c r="G3" s="6"/>
      <c r="I3" s="6"/>
      <c r="K3" s="6"/>
      <c r="M3" s="6" t="s">
        <v>2</v>
      </c>
    </row>
    <row r="4" spans="1:13" x14ac:dyDescent="0.25">
      <c r="E4" s="6"/>
      <c r="G4" s="6"/>
      <c r="I4" s="6"/>
      <c r="K4" s="6"/>
      <c r="M4" s="6" t="s">
        <v>3</v>
      </c>
    </row>
    <row r="5" spans="1:13" ht="16.5" x14ac:dyDescent="0.25">
      <c r="E5" s="1"/>
      <c r="G5" s="1"/>
      <c r="I5" s="1"/>
      <c r="K5" s="1"/>
      <c r="M5" s="1"/>
    </row>
    <row r="8" spans="1:13" x14ac:dyDescent="0.25">
      <c r="B8" s="73" t="s">
        <v>56</v>
      </c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3" x14ac:dyDescent="0.25">
      <c r="B9" s="73" t="s">
        <v>23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"/>
    </row>
    <row r="10" spans="1:13" x14ac:dyDescent="0.25">
      <c r="B10" s="73" t="s">
        <v>24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"/>
    </row>
    <row r="11" spans="1:13" x14ac:dyDescent="0.25">
      <c r="B11" s="73" t="s">
        <v>152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"/>
    </row>
    <row r="12" spans="1:13" s="5" customFormat="1" x14ac:dyDescent="0.25">
      <c r="B12" s="73" t="s">
        <v>26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"/>
    </row>
    <row r="13" spans="1:13" x14ac:dyDescent="0.25">
      <c r="B13" s="73" t="s">
        <v>25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"/>
    </row>
    <row r="14" spans="1:13" x14ac:dyDescent="0.25">
      <c r="B14" s="73" t="s">
        <v>155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"/>
    </row>
    <row r="15" spans="1:13" ht="162" customHeight="1" x14ac:dyDescent="0.25">
      <c r="A15" s="75" t="s">
        <v>27</v>
      </c>
      <c r="B15" s="75"/>
      <c r="C15" s="76" t="s">
        <v>30</v>
      </c>
      <c r="D15" s="78" t="s">
        <v>149</v>
      </c>
      <c r="E15" s="78"/>
      <c r="F15" s="72" t="s">
        <v>157</v>
      </c>
      <c r="G15" s="72"/>
      <c r="H15" s="72" t="s">
        <v>150</v>
      </c>
      <c r="I15" s="72"/>
      <c r="J15" s="72" t="s">
        <v>151</v>
      </c>
      <c r="K15" s="72"/>
      <c r="L15" s="72" t="s">
        <v>148</v>
      </c>
      <c r="M15" s="72"/>
    </row>
    <row r="16" spans="1:13" ht="42.75" customHeight="1" x14ac:dyDescent="0.25">
      <c r="A16" s="75"/>
      <c r="B16" s="75"/>
      <c r="C16" s="77"/>
      <c r="D16" s="12" t="s">
        <v>28</v>
      </c>
      <c r="E16" s="12" t="s">
        <v>29</v>
      </c>
      <c r="F16" s="43" t="s">
        <v>28</v>
      </c>
      <c r="G16" s="43" t="s">
        <v>29</v>
      </c>
      <c r="H16" s="41" t="s">
        <v>28</v>
      </c>
      <c r="I16" s="41" t="s">
        <v>29</v>
      </c>
      <c r="J16" s="41" t="s">
        <v>28</v>
      </c>
      <c r="K16" s="41" t="s">
        <v>29</v>
      </c>
      <c r="L16" s="41" t="s">
        <v>28</v>
      </c>
      <c r="M16" s="41" t="s">
        <v>29</v>
      </c>
    </row>
    <row r="17" spans="1:13" ht="166.5" x14ac:dyDescent="0.25">
      <c r="A17" s="13" t="s">
        <v>32</v>
      </c>
      <c r="B17" s="14" t="s">
        <v>31</v>
      </c>
      <c r="C17" s="15" t="s">
        <v>33</v>
      </c>
      <c r="D17" s="45">
        <f>D18+D19+D20+D21+0.01</f>
        <v>528.64</v>
      </c>
      <c r="E17" s="18" t="s">
        <v>146</v>
      </c>
      <c r="F17" s="45">
        <f>F18+F19+F20+F21</f>
        <v>825.40000000000009</v>
      </c>
      <c r="G17" s="18" t="s">
        <v>146</v>
      </c>
      <c r="H17" s="45">
        <f>H18+H19+H20+H21-0.01</f>
        <v>191.02</v>
      </c>
      <c r="I17" s="18" t="s">
        <v>146</v>
      </c>
      <c r="J17" s="18">
        <f>J18+J19+J20+J21</f>
        <v>24.77</v>
      </c>
      <c r="K17" s="18" t="s">
        <v>146</v>
      </c>
      <c r="L17" s="18">
        <f>L18+L19+L20+L21</f>
        <v>5.94</v>
      </c>
      <c r="M17" s="18" t="s">
        <v>146</v>
      </c>
    </row>
    <row r="18" spans="1:13" ht="51.75" x14ac:dyDescent="0.25">
      <c r="A18" s="16" t="s">
        <v>35</v>
      </c>
      <c r="B18" s="14" t="s">
        <v>34</v>
      </c>
      <c r="C18" s="15" t="s">
        <v>33</v>
      </c>
      <c r="D18" s="18">
        <v>307.37</v>
      </c>
      <c r="E18" s="18" t="s">
        <v>146</v>
      </c>
      <c r="F18" s="18">
        <v>384.22</v>
      </c>
      <c r="G18" s="18" t="s">
        <v>146</v>
      </c>
      <c r="H18" s="18">
        <v>88.92</v>
      </c>
      <c r="I18" s="18" t="s">
        <v>146</v>
      </c>
      <c r="J18" s="18">
        <v>11.53</v>
      </c>
      <c r="K18" s="18" t="s">
        <v>146</v>
      </c>
      <c r="L18" s="18">
        <v>2.77</v>
      </c>
      <c r="M18" s="18" t="s">
        <v>146</v>
      </c>
    </row>
    <row r="19" spans="1:13" ht="51.75" x14ac:dyDescent="0.25">
      <c r="A19" s="16" t="s">
        <v>37</v>
      </c>
      <c r="B19" s="14" t="s">
        <v>36</v>
      </c>
      <c r="C19" s="15" t="s">
        <v>38</v>
      </c>
      <c r="D19" s="26">
        <v>0</v>
      </c>
      <c r="E19" s="26" t="s">
        <v>146</v>
      </c>
      <c r="F19" s="44">
        <v>102.01</v>
      </c>
      <c r="G19" s="26" t="s">
        <v>146</v>
      </c>
      <c r="H19" s="44">
        <v>23.61</v>
      </c>
      <c r="I19" s="26" t="s">
        <v>146</v>
      </c>
      <c r="J19" s="26">
        <v>3.06</v>
      </c>
      <c r="K19" s="26" t="s">
        <v>146</v>
      </c>
      <c r="L19" s="26">
        <v>0.73</v>
      </c>
      <c r="M19" s="26" t="s">
        <v>146</v>
      </c>
    </row>
    <row r="20" spans="1:13" ht="77.25" x14ac:dyDescent="0.25">
      <c r="A20" s="16" t="s">
        <v>40</v>
      </c>
      <c r="B20" s="14" t="s">
        <v>39</v>
      </c>
      <c r="C20" s="15" t="s">
        <v>38</v>
      </c>
      <c r="D20" s="26">
        <v>0</v>
      </c>
      <c r="E20" s="26" t="s">
        <v>146</v>
      </c>
      <c r="F20" s="44">
        <v>62.59</v>
      </c>
      <c r="G20" s="26" t="s">
        <v>146</v>
      </c>
      <c r="H20" s="44">
        <v>14.49</v>
      </c>
      <c r="I20" s="26" t="s">
        <v>146</v>
      </c>
      <c r="J20" s="26">
        <v>1.88</v>
      </c>
      <c r="K20" s="26" t="s">
        <v>146</v>
      </c>
      <c r="L20" s="26">
        <v>0.45</v>
      </c>
      <c r="M20" s="26" t="s">
        <v>146</v>
      </c>
    </row>
    <row r="21" spans="1:13" ht="90" x14ac:dyDescent="0.25">
      <c r="A21" s="16" t="s">
        <v>42</v>
      </c>
      <c r="B21" s="17" t="s">
        <v>41</v>
      </c>
      <c r="C21" s="15" t="s">
        <v>33</v>
      </c>
      <c r="D21" s="26">
        <v>221.26</v>
      </c>
      <c r="E21" s="26" t="s">
        <v>146</v>
      </c>
      <c r="F21" s="26">
        <v>276.58</v>
      </c>
      <c r="G21" s="26" t="s">
        <v>146</v>
      </c>
      <c r="H21" s="26">
        <v>64.010000000000005</v>
      </c>
      <c r="I21" s="26" t="s">
        <v>146</v>
      </c>
      <c r="J21" s="26">
        <v>8.3000000000000007</v>
      </c>
      <c r="K21" s="26" t="s">
        <v>146</v>
      </c>
      <c r="L21" s="26">
        <v>1.99</v>
      </c>
      <c r="M21" s="26" t="s">
        <v>146</v>
      </c>
    </row>
    <row r="22" spans="1:13" ht="115.5" x14ac:dyDescent="0.25">
      <c r="A22" s="16" t="s">
        <v>43</v>
      </c>
      <c r="B22" s="17" t="s">
        <v>44</v>
      </c>
      <c r="C22" s="15" t="s">
        <v>38</v>
      </c>
      <c r="D22" s="26" t="s">
        <v>146</v>
      </c>
      <c r="E22" s="26" t="s">
        <v>146</v>
      </c>
      <c r="F22" s="26" t="s">
        <v>146</v>
      </c>
      <c r="G22" s="26" t="s">
        <v>146</v>
      </c>
      <c r="H22" s="26" t="s">
        <v>146</v>
      </c>
      <c r="I22" s="26" t="s">
        <v>146</v>
      </c>
      <c r="J22" s="26" t="s">
        <v>146</v>
      </c>
      <c r="K22" s="26" t="s">
        <v>146</v>
      </c>
      <c r="L22" s="26" t="s">
        <v>146</v>
      </c>
      <c r="M22" s="26" t="s">
        <v>146</v>
      </c>
    </row>
    <row r="23" spans="1:13" ht="115.5" x14ac:dyDescent="0.25">
      <c r="A23" s="16" t="s">
        <v>46</v>
      </c>
      <c r="B23" s="17" t="s">
        <v>45</v>
      </c>
      <c r="C23" s="15" t="s">
        <v>38</v>
      </c>
      <c r="D23" s="26" t="s">
        <v>146</v>
      </c>
      <c r="E23" s="26" t="s">
        <v>146</v>
      </c>
      <c r="F23" s="26" t="s">
        <v>146</v>
      </c>
      <c r="G23" s="26" t="s">
        <v>146</v>
      </c>
      <c r="H23" s="26" t="s">
        <v>146</v>
      </c>
      <c r="I23" s="26" t="s">
        <v>146</v>
      </c>
      <c r="J23" s="26" t="s">
        <v>146</v>
      </c>
      <c r="K23" s="26" t="s">
        <v>146</v>
      </c>
      <c r="L23" s="26" t="s">
        <v>146</v>
      </c>
      <c r="M23" s="26" t="s">
        <v>146</v>
      </c>
    </row>
    <row r="24" spans="1:13" ht="102.75" x14ac:dyDescent="0.25">
      <c r="A24" s="16" t="s">
        <v>48</v>
      </c>
      <c r="B24" s="17" t="s">
        <v>47</v>
      </c>
      <c r="C24" s="15" t="s">
        <v>33</v>
      </c>
      <c r="D24" s="26" t="s">
        <v>146</v>
      </c>
      <c r="E24" s="26" t="s">
        <v>146</v>
      </c>
      <c r="F24" s="26" t="s">
        <v>146</v>
      </c>
      <c r="G24" s="26" t="s">
        <v>146</v>
      </c>
      <c r="H24" s="26" t="s">
        <v>146</v>
      </c>
      <c r="I24" s="26" t="s">
        <v>146</v>
      </c>
      <c r="J24" s="26" t="s">
        <v>146</v>
      </c>
      <c r="K24" s="26" t="s">
        <v>146</v>
      </c>
      <c r="L24" s="26" t="s">
        <v>146</v>
      </c>
      <c r="M24" s="26" t="s">
        <v>146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81.75" customHeight="1" x14ac:dyDescent="0.25">
      <c r="A26" s="70" t="s">
        <v>49</v>
      </c>
      <c r="B26" s="71"/>
      <c r="C26" s="71"/>
      <c r="D26" s="71"/>
      <c r="E26" s="71"/>
      <c r="H26"/>
      <c r="I26"/>
    </row>
    <row r="27" spans="1:13" ht="16.5" x14ac:dyDescent="0.25">
      <c r="B27" s="1"/>
    </row>
    <row r="28" spans="1:13" ht="16.5" x14ac:dyDescent="0.25">
      <c r="B28" s="1"/>
    </row>
    <row r="29" spans="1:13" ht="16.5" x14ac:dyDescent="0.25">
      <c r="B29" s="1"/>
    </row>
  </sheetData>
  <mergeCells count="15">
    <mergeCell ref="A26:E26"/>
    <mergeCell ref="H15:I15"/>
    <mergeCell ref="J15:K15"/>
    <mergeCell ref="L15:M15"/>
    <mergeCell ref="B8:L8"/>
    <mergeCell ref="B9:L9"/>
    <mergeCell ref="B10:L10"/>
    <mergeCell ref="B11:L11"/>
    <mergeCell ref="B12:L12"/>
    <mergeCell ref="B13:L13"/>
    <mergeCell ref="B14:L14"/>
    <mergeCell ref="A15:B16"/>
    <mergeCell ref="C15:C16"/>
    <mergeCell ref="D15:E15"/>
    <mergeCell ref="F15:G15"/>
  </mergeCells>
  <hyperlinks>
    <hyperlink ref="M2" location="sub_1000" display="sub_1000"/>
  </hyperlink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"/>
  <sheetViews>
    <sheetView topLeftCell="F15" workbookViewId="0">
      <selection activeCell="O17" sqref="O17"/>
    </sheetView>
  </sheetViews>
  <sheetFormatPr defaultRowHeight="15" x14ac:dyDescent="0.25"/>
  <cols>
    <col min="1" max="1" width="9.140625" style="48"/>
    <col min="2" max="2" width="24.5703125" style="48" customWidth="1"/>
    <col min="3" max="3" width="14.28515625" style="48" customWidth="1"/>
    <col min="4" max="4" width="13.28515625" style="48" customWidth="1"/>
    <col min="5" max="5" width="15" style="48" customWidth="1"/>
    <col min="6" max="6" width="13" style="48" customWidth="1"/>
    <col min="7" max="7" width="13.28515625" style="48" customWidth="1"/>
    <col min="8" max="8" width="15" style="48" customWidth="1"/>
    <col min="9" max="9" width="13" style="48" customWidth="1"/>
    <col min="10" max="10" width="13.28515625" style="48" customWidth="1"/>
    <col min="11" max="11" width="15" style="48" customWidth="1"/>
    <col min="12" max="12" width="17.7109375" style="48" customWidth="1"/>
    <col min="13" max="13" width="13.28515625" style="48" customWidth="1"/>
    <col min="14" max="14" width="15" style="48" customWidth="1"/>
    <col min="15" max="15" width="17.7109375" style="48" customWidth="1"/>
    <col min="16" max="16" width="13.28515625" style="48" customWidth="1"/>
    <col min="17" max="17" width="15" style="48" customWidth="1"/>
    <col min="18" max="16384" width="9.140625" style="48"/>
  </cols>
  <sheetData>
    <row r="2" spans="1:17" x14ac:dyDescent="0.25">
      <c r="D2" s="49"/>
      <c r="E2" s="50"/>
      <c r="G2" s="49"/>
      <c r="H2" s="50"/>
      <c r="J2" s="49"/>
      <c r="K2" s="50"/>
      <c r="M2" s="49"/>
      <c r="N2" s="50"/>
      <c r="P2" s="49"/>
      <c r="Q2" s="50" t="s">
        <v>50</v>
      </c>
    </row>
    <row r="3" spans="1:17" x14ac:dyDescent="0.25">
      <c r="D3" s="49"/>
      <c r="E3" s="51"/>
      <c r="G3" s="49"/>
      <c r="H3" s="51"/>
      <c r="J3" s="49"/>
      <c r="K3" s="51"/>
      <c r="M3" s="49"/>
      <c r="N3" s="51"/>
      <c r="P3" s="49"/>
      <c r="Q3" s="51" t="s">
        <v>1</v>
      </c>
    </row>
    <row r="4" spans="1:17" x14ac:dyDescent="0.25">
      <c r="D4" s="49"/>
      <c r="E4" s="50"/>
      <c r="G4" s="49"/>
      <c r="H4" s="50"/>
      <c r="J4" s="49"/>
      <c r="K4" s="50"/>
      <c r="M4" s="49"/>
      <c r="N4" s="50"/>
      <c r="P4" s="49"/>
      <c r="Q4" s="50" t="s">
        <v>2</v>
      </c>
    </row>
    <row r="5" spans="1:17" x14ac:dyDescent="0.25">
      <c r="D5" s="49"/>
      <c r="E5" s="50"/>
      <c r="G5" s="49"/>
      <c r="H5" s="50"/>
      <c r="J5" s="49"/>
      <c r="K5" s="50"/>
      <c r="M5" s="49"/>
      <c r="N5" s="50"/>
      <c r="P5" s="49"/>
      <c r="Q5" s="50" t="s">
        <v>3</v>
      </c>
    </row>
    <row r="9" spans="1:17" x14ac:dyDescent="0.25">
      <c r="A9" s="52"/>
      <c r="B9" s="53"/>
      <c r="C9" s="80" t="s">
        <v>51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7" ht="21" customHeight="1" x14ac:dyDescent="0.25">
      <c r="A10" s="54"/>
      <c r="B10" s="55"/>
      <c r="C10" s="81" t="s">
        <v>26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7" ht="21" customHeight="1" x14ac:dyDescent="0.25">
      <c r="A11" s="54"/>
      <c r="B11" s="55"/>
      <c r="C11" s="56"/>
      <c r="E11" s="56"/>
      <c r="F11" s="56"/>
      <c r="G11" s="56"/>
      <c r="H11" s="56"/>
      <c r="I11" s="56" t="s">
        <v>156</v>
      </c>
      <c r="J11" s="56"/>
      <c r="L11" s="56"/>
      <c r="M11" s="56"/>
      <c r="N11" s="56"/>
      <c r="O11" s="56"/>
    </row>
    <row r="12" spans="1:17" ht="12.75" customHeight="1" x14ac:dyDescent="0.25"/>
    <row r="13" spans="1:17" ht="98.25" customHeight="1" x14ac:dyDescent="0.25">
      <c r="A13" s="79" t="s">
        <v>153</v>
      </c>
      <c r="B13" s="79" t="s">
        <v>52</v>
      </c>
      <c r="C13" s="79" t="s">
        <v>149</v>
      </c>
      <c r="D13" s="79"/>
      <c r="E13" s="79"/>
      <c r="F13" s="79" t="s">
        <v>158</v>
      </c>
      <c r="G13" s="79"/>
      <c r="H13" s="79"/>
      <c r="I13" s="79" t="s">
        <v>150</v>
      </c>
      <c r="J13" s="79"/>
      <c r="K13" s="79"/>
      <c r="L13" s="79" t="s">
        <v>151</v>
      </c>
      <c r="M13" s="79"/>
      <c r="N13" s="79"/>
      <c r="O13" s="79" t="s">
        <v>148</v>
      </c>
      <c r="P13" s="79"/>
      <c r="Q13" s="79"/>
    </row>
    <row r="14" spans="1:17" ht="91.5" customHeight="1" x14ac:dyDescent="0.25">
      <c r="A14" s="82"/>
      <c r="B14" s="82"/>
      <c r="C14" s="57" t="s">
        <v>53</v>
      </c>
      <c r="D14" s="57" t="s">
        <v>54</v>
      </c>
      <c r="E14" s="57" t="s">
        <v>55</v>
      </c>
      <c r="F14" s="57" t="s">
        <v>53</v>
      </c>
      <c r="G14" s="57" t="s">
        <v>54</v>
      </c>
      <c r="H14" s="57" t="s">
        <v>55</v>
      </c>
      <c r="I14" s="57" t="s">
        <v>53</v>
      </c>
      <c r="J14" s="57" t="s">
        <v>54</v>
      </c>
      <c r="K14" s="57" t="s">
        <v>55</v>
      </c>
      <c r="L14" s="57" t="s">
        <v>53</v>
      </c>
      <c r="M14" s="57" t="s">
        <v>54</v>
      </c>
      <c r="N14" s="57" t="s">
        <v>55</v>
      </c>
      <c r="O14" s="57" t="s">
        <v>53</v>
      </c>
      <c r="P14" s="57" t="s">
        <v>54</v>
      </c>
      <c r="Q14" s="57" t="s">
        <v>55</v>
      </c>
    </row>
    <row r="15" spans="1:17" ht="51" customHeight="1" x14ac:dyDescent="0.25">
      <c r="A15" s="79">
        <v>1</v>
      </c>
      <c r="B15" s="58" t="s">
        <v>147</v>
      </c>
      <c r="C15" s="46"/>
      <c r="D15" s="46"/>
      <c r="E15" s="47"/>
      <c r="F15" s="46"/>
      <c r="G15" s="46"/>
      <c r="H15" s="47"/>
      <c r="I15" s="46"/>
      <c r="J15" s="46"/>
      <c r="K15" s="47"/>
      <c r="L15" s="46"/>
      <c r="M15" s="46"/>
      <c r="N15" s="47"/>
      <c r="O15" s="46"/>
      <c r="P15" s="46"/>
      <c r="Q15" s="47"/>
    </row>
    <row r="16" spans="1:17" ht="30" customHeight="1" x14ac:dyDescent="0.25">
      <c r="A16" s="79"/>
      <c r="B16" s="46" t="s">
        <v>28</v>
      </c>
      <c r="C16" s="46">
        <v>138317.91</v>
      </c>
      <c r="D16" s="46">
        <v>450</v>
      </c>
      <c r="E16" s="47">
        <f>C16/D16</f>
        <v>307.37313333333333</v>
      </c>
      <c r="F16" s="46">
        <v>13831.79</v>
      </c>
      <c r="G16" s="46">
        <v>36</v>
      </c>
      <c r="H16" s="47">
        <f>F16/G16</f>
        <v>384.2163888888889</v>
      </c>
      <c r="I16" s="46">
        <v>24897.22</v>
      </c>
      <c r="J16" s="46">
        <v>280</v>
      </c>
      <c r="K16" s="47">
        <f>I16/J16</f>
        <v>88.918642857142856</v>
      </c>
      <c r="L16" s="46">
        <v>5532.72</v>
      </c>
      <c r="M16" s="46">
        <v>480</v>
      </c>
      <c r="N16" s="47">
        <f>L16/M16</f>
        <v>11.5265</v>
      </c>
      <c r="O16" s="46">
        <v>2766.36</v>
      </c>
      <c r="P16" s="46">
        <v>1000</v>
      </c>
      <c r="Q16" s="47">
        <f>O16/P16</f>
        <v>2.7663600000000002</v>
      </c>
    </row>
    <row r="17" spans="1:17" ht="64.5" x14ac:dyDescent="0.25">
      <c r="A17" s="59">
        <v>2</v>
      </c>
      <c r="B17" s="58" t="s">
        <v>57</v>
      </c>
      <c r="C17" s="46" t="s">
        <v>146</v>
      </c>
      <c r="D17" s="46"/>
      <c r="E17" s="46"/>
      <c r="F17" s="46" t="s">
        <v>146</v>
      </c>
      <c r="G17" s="46"/>
      <c r="H17" s="46"/>
      <c r="I17" s="46" t="s">
        <v>146</v>
      </c>
      <c r="J17" s="46"/>
      <c r="K17" s="46"/>
      <c r="L17" s="46" t="s">
        <v>146</v>
      </c>
      <c r="M17" s="46"/>
      <c r="N17" s="46"/>
      <c r="O17" s="46" t="s">
        <v>146</v>
      </c>
      <c r="P17" s="46"/>
      <c r="Q17" s="46"/>
    </row>
    <row r="18" spans="1:17" ht="294" x14ac:dyDescent="0.25">
      <c r="A18" s="59">
        <v>3</v>
      </c>
      <c r="B18" s="58" t="s">
        <v>58</v>
      </c>
      <c r="C18" s="46" t="s">
        <v>146</v>
      </c>
      <c r="D18" s="46"/>
      <c r="E18" s="46"/>
      <c r="F18" s="46" t="s">
        <v>146</v>
      </c>
      <c r="G18" s="46"/>
      <c r="H18" s="46"/>
      <c r="I18" s="46" t="s">
        <v>146</v>
      </c>
      <c r="J18" s="46"/>
      <c r="K18" s="46"/>
      <c r="L18" s="46" t="s">
        <v>146</v>
      </c>
      <c r="M18" s="46"/>
      <c r="N18" s="46"/>
      <c r="O18" s="46" t="s">
        <v>146</v>
      </c>
      <c r="P18" s="46"/>
      <c r="Q18" s="46"/>
    </row>
    <row r="19" spans="1:17" ht="75" customHeight="1" x14ac:dyDescent="0.25">
      <c r="A19" s="79">
        <v>4</v>
      </c>
      <c r="B19" s="58" t="s">
        <v>59</v>
      </c>
      <c r="C19" s="46">
        <v>0</v>
      </c>
      <c r="D19" s="46">
        <v>0</v>
      </c>
      <c r="E19" s="47"/>
      <c r="F19" s="46">
        <v>3672.41</v>
      </c>
      <c r="G19" s="46">
        <f>G16</f>
        <v>36</v>
      </c>
      <c r="H19" s="47">
        <f>F19/G19</f>
        <v>102.01138888888889</v>
      </c>
      <c r="I19" s="46">
        <v>6610.34</v>
      </c>
      <c r="J19" s="46">
        <f>J16</f>
        <v>280</v>
      </c>
      <c r="K19" s="47">
        <f>I19/J19</f>
        <v>23.608357142857145</v>
      </c>
      <c r="L19" s="46">
        <v>1468.96</v>
      </c>
      <c r="M19" s="46">
        <f>M16</f>
        <v>480</v>
      </c>
      <c r="N19" s="47">
        <f>L19/M19</f>
        <v>3.0603333333333333</v>
      </c>
      <c r="O19" s="46">
        <v>734.48</v>
      </c>
      <c r="P19" s="46">
        <f>P16</f>
        <v>1000</v>
      </c>
      <c r="Q19" s="47">
        <f>O19/P19</f>
        <v>0.73448000000000002</v>
      </c>
    </row>
    <row r="20" spans="1:17" x14ac:dyDescent="0.25">
      <c r="A20" s="79"/>
      <c r="B20" s="60" t="s">
        <v>29</v>
      </c>
      <c r="C20" s="46"/>
      <c r="D20" s="46"/>
      <c r="E20" s="47"/>
      <c r="F20" s="46"/>
      <c r="G20" s="46"/>
      <c r="H20" s="47"/>
      <c r="I20" s="46"/>
      <c r="J20" s="46"/>
      <c r="K20" s="47"/>
      <c r="L20" s="46"/>
      <c r="M20" s="46"/>
      <c r="N20" s="47"/>
      <c r="O20" s="46"/>
      <c r="P20" s="46"/>
      <c r="Q20" s="47"/>
    </row>
    <row r="21" spans="1:17" ht="148.5" customHeight="1" x14ac:dyDescent="0.25">
      <c r="A21" s="79">
        <v>5</v>
      </c>
      <c r="B21" s="58" t="s">
        <v>60</v>
      </c>
      <c r="C21" s="46">
        <v>0</v>
      </c>
      <c r="D21" s="46">
        <v>0</v>
      </c>
      <c r="E21" s="47"/>
      <c r="F21" s="46">
        <v>2253.37</v>
      </c>
      <c r="G21" s="46">
        <f>G16</f>
        <v>36</v>
      </c>
      <c r="H21" s="47">
        <f>F21/G21</f>
        <v>62.593611111111109</v>
      </c>
      <c r="I21" s="46">
        <v>4056.06</v>
      </c>
      <c r="J21" s="46">
        <f>J16</f>
        <v>280</v>
      </c>
      <c r="K21" s="47">
        <f>I21/J21</f>
        <v>14.485928571428571</v>
      </c>
      <c r="L21" s="46">
        <v>901.35</v>
      </c>
      <c r="M21" s="46">
        <f>M16</f>
        <v>480</v>
      </c>
      <c r="N21" s="47">
        <f>L21/M21</f>
        <v>1.8778125000000001</v>
      </c>
      <c r="O21" s="46">
        <v>450.67</v>
      </c>
      <c r="P21" s="46">
        <f>P16</f>
        <v>1000</v>
      </c>
      <c r="Q21" s="47">
        <f>O21/P21</f>
        <v>0.45067000000000002</v>
      </c>
    </row>
    <row r="22" spans="1:17" x14ac:dyDescent="0.25">
      <c r="A22" s="79"/>
      <c r="B22" s="60" t="s">
        <v>29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79.25" x14ac:dyDescent="0.25">
      <c r="A23" s="79">
        <v>6</v>
      </c>
      <c r="B23" s="58" t="s">
        <v>61</v>
      </c>
      <c r="C23" s="46">
        <v>99568.61</v>
      </c>
      <c r="D23" s="46">
        <f>D16</f>
        <v>450</v>
      </c>
      <c r="E23" s="47">
        <f>C23/D23</f>
        <v>221.26357777777778</v>
      </c>
      <c r="F23" s="46">
        <v>9956.86</v>
      </c>
      <c r="G23" s="46">
        <f>G16</f>
        <v>36</v>
      </c>
      <c r="H23" s="47">
        <f>F23/G23</f>
        <v>276.57944444444445</v>
      </c>
      <c r="I23" s="46">
        <v>17922.349999999999</v>
      </c>
      <c r="J23" s="46">
        <f>J16</f>
        <v>280</v>
      </c>
      <c r="K23" s="47">
        <f>I23/J23</f>
        <v>64.008392857142852</v>
      </c>
      <c r="L23" s="46">
        <v>3982.74</v>
      </c>
      <c r="M23" s="46">
        <f>M21</f>
        <v>480</v>
      </c>
      <c r="N23" s="47">
        <f>L23/M23</f>
        <v>8.2973749999999988</v>
      </c>
      <c r="O23" s="46">
        <v>1991.37</v>
      </c>
      <c r="P23" s="46">
        <f>P21</f>
        <v>1000</v>
      </c>
      <c r="Q23" s="47">
        <f>O23/P23</f>
        <v>1.9913699999999999</v>
      </c>
    </row>
    <row r="24" spans="1:17" x14ac:dyDescent="0.25">
      <c r="A24" s="79"/>
      <c r="B24" s="60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ht="42.75" customHeight="1" x14ac:dyDescent="0.25">
      <c r="A26" s="83" t="s">
        <v>62</v>
      </c>
      <c r="B26" s="83"/>
      <c r="C26" s="83"/>
      <c r="D26" s="83"/>
      <c r="E26" s="83"/>
    </row>
  </sheetData>
  <mergeCells count="14">
    <mergeCell ref="A13:A14"/>
    <mergeCell ref="B13:B14"/>
    <mergeCell ref="C13:E13"/>
    <mergeCell ref="A26:E26"/>
    <mergeCell ref="A15:A16"/>
    <mergeCell ref="A19:A20"/>
    <mergeCell ref="A21:A22"/>
    <mergeCell ref="A23:A24"/>
    <mergeCell ref="I13:K13"/>
    <mergeCell ref="L13:N13"/>
    <mergeCell ref="O13:Q13"/>
    <mergeCell ref="C9:O9"/>
    <mergeCell ref="C10:O10"/>
    <mergeCell ref="F13:H13"/>
  </mergeCells>
  <hyperlinks>
    <hyperlink ref="Q3" location="sub_1000" display="sub_1000"/>
  </hyperlink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topLeftCell="A22" workbookViewId="0">
      <selection activeCell="D22" sqref="D22:D23"/>
    </sheetView>
  </sheetViews>
  <sheetFormatPr defaultRowHeight="16.5" x14ac:dyDescent="0.25"/>
  <cols>
    <col min="1" max="1" width="6.42578125" customWidth="1"/>
    <col min="2" max="2" width="41.140625" customWidth="1"/>
    <col min="3" max="4" width="22.42578125" customWidth="1"/>
    <col min="6" max="16384" width="9.140625" style="27"/>
  </cols>
  <sheetData>
    <row r="2" spans="1:5" x14ac:dyDescent="0.25">
      <c r="E2" s="3" t="s">
        <v>63</v>
      </c>
    </row>
    <row r="3" spans="1:5" x14ac:dyDescent="0.25">
      <c r="E3" s="4" t="s">
        <v>1</v>
      </c>
    </row>
    <row r="4" spans="1:5" x14ac:dyDescent="0.25">
      <c r="E4" s="3" t="s">
        <v>2</v>
      </c>
    </row>
    <row r="5" spans="1:5" x14ac:dyDescent="0.25">
      <c r="E5" s="3" t="s">
        <v>3</v>
      </c>
    </row>
    <row r="8" spans="1:5" x14ac:dyDescent="0.25">
      <c r="A8" s="23"/>
      <c r="B8" s="29" t="s">
        <v>66</v>
      </c>
      <c r="C8" s="23"/>
      <c r="D8" s="23"/>
      <c r="E8" s="23"/>
    </row>
    <row r="9" spans="1:5" ht="30" customHeight="1" x14ac:dyDescent="0.2">
      <c r="A9" s="84" t="s">
        <v>64</v>
      </c>
      <c r="B9" s="84"/>
      <c r="C9" s="84"/>
      <c r="D9" s="84"/>
      <c r="E9" s="84"/>
    </row>
    <row r="10" spans="1:5" x14ac:dyDescent="0.25">
      <c r="A10" s="23"/>
      <c r="B10" s="30"/>
      <c r="C10" s="23"/>
      <c r="D10" s="23"/>
      <c r="E10" s="23"/>
    </row>
    <row r="11" spans="1:5" x14ac:dyDescent="0.25">
      <c r="A11" s="23"/>
      <c r="C11" s="23"/>
      <c r="D11" s="23"/>
      <c r="E11" s="31"/>
    </row>
    <row r="12" spans="1:5" x14ac:dyDescent="0.25">
      <c r="E12" s="31" t="s">
        <v>65</v>
      </c>
    </row>
    <row r="13" spans="1:5" ht="43.5" customHeight="1" x14ac:dyDescent="0.25">
      <c r="A13" s="75" t="s">
        <v>67</v>
      </c>
      <c r="B13" s="85"/>
      <c r="C13" s="15" t="s">
        <v>68</v>
      </c>
      <c r="D13" s="25" t="s">
        <v>69</v>
      </c>
    </row>
    <row r="14" spans="1:5" ht="25.5" x14ac:dyDescent="0.25">
      <c r="A14" s="86">
        <v>1</v>
      </c>
      <c r="B14" s="10" t="s">
        <v>70</v>
      </c>
      <c r="C14" s="32"/>
      <c r="D14" s="32"/>
    </row>
    <row r="15" spans="1:5" ht="15" customHeight="1" x14ac:dyDescent="0.25">
      <c r="A15" s="87"/>
      <c r="B15" s="11" t="s">
        <v>71</v>
      </c>
      <c r="C15" s="62">
        <f>C18+C19+C20+C34</f>
        <v>286.96661999999998</v>
      </c>
      <c r="D15" s="62">
        <f>D18+D19+D20+D34</f>
        <v>338.91556781424219</v>
      </c>
    </row>
    <row r="16" spans="1:5" ht="21.75" customHeight="1" x14ac:dyDescent="0.25">
      <c r="A16" s="87"/>
      <c r="B16" s="15" t="s">
        <v>72</v>
      </c>
      <c r="C16" s="16"/>
      <c r="D16" s="16"/>
    </row>
    <row r="17" spans="1:4" ht="19.5" customHeight="1" x14ac:dyDescent="0.25">
      <c r="A17" s="87"/>
      <c r="B17" s="15" t="s">
        <v>73</v>
      </c>
      <c r="C17" s="16"/>
      <c r="D17" s="16"/>
    </row>
    <row r="18" spans="1:4" ht="15" customHeight="1" x14ac:dyDescent="0.25">
      <c r="A18" s="87"/>
      <c r="B18" s="15" t="s">
        <v>74</v>
      </c>
      <c r="C18" s="61">
        <v>153.93849</v>
      </c>
      <c r="D18" s="61">
        <v>166.8326037378425</v>
      </c>
    </row>
    <row r="19" spans="1:4" ht="17.25" customHeight="1" x14ac:dyDescent="0.25">
      <c r="A19" s="87"/>
      <c r="B19" s="15" t="s">
        <v>75</v>
      </c>
      <c r="C19" s="61">
        <v>46.797270000000005</v>
      </c>
      <c r="D19" s="61">
        <v>50.71711153630411</v>
      </c>
    </row>
    <row r="20" spans="1:4" ht="15" customHeight="1" x14ac:dyDescent="0.25">
      <c r="A20" s="87"/>
      <c r="B20" s="15" t="s">
        <v>76</v>
      </c>
      <c r="C20" s="61">
        <f>C22+C24</f>
        <v>85.814819999999997</v>
      </c>
      <c r="D20" s="61">
        <f>D22+D24</f>
        <v>120.96254301439664</v>
      </c>
    </row>
    <row r="21" spans="1:4" ht="15" customHeight="1" x14ac:dyDescent="0.25">
      <c r="A21" s="87"/>
      <c r="B21" s="15" t="s">
        <v>77</v>
      </c>
      <c r="C21" s="16"/>
      <c r="D21" s="16"/>
    </row>
    <row r="22" spans="1:4" ht="17.25" customHeight="1" x14ac:dyDescent="0.25">
      <c r="A22" s="87"/>
      <c r="B22" s="15" t="s">
        <v>78</v>
      </c>
      <c r="C22" s="61">
        <v>53.927549999999997</v>
      </c>
      <c r="D22" s="61">
        <v>89.941601092359051</v>
      </c>
    </row>
    <row r="23" spans="1:4" ht="24.75" customHeight="1" x14ac:dyDescent="0.25">
      <c r="A23" s="87"/>
      <c r="B23" s="15" t="s">
        <v>79</v>
      </c>
      <c r="C23" s="61"/>
      <c r="D23" s="61"/>
    </row>
    <row r="24" spans="1:4" ht="24.75" customHeight="1" x14ac:dyDescent="0.25">
      <c r="A24" s="87"/>
      <c r="B24" s="15" t="s">
        <v>80</v>
      </c>
      <c r="C24" s="61">
        <f>C26+C27+C28+C29+C30+C31</f>
        <v>31.887270000000001</v>
      </c>
      <c r="D24" s="61">
        <f>D26+D27+D28+D29+D30+D31</f>
        <v>31.02094192203759</v>
      </c>
    </row>
    <row r="25" spans="1:4" ht="15" customHeight="1" x14ac:dyDescent="0.25">
      <c r="A25" s="87"/>
      <c r="B25" s="15" t="s">
        <v>71</v>
      </c>
      <c r="C25" s="16"/>
      <c r="D25" s="16"/>
    </row>
    <row r="26" spans="1:4" ht="15" customHeight="1" x14ac:dyDescent="0.25">
      <c r="A26" s="87"/>
      <c r="B26" s="15" t="s">
        <v>81</v>
      </c>
      <c r="C26" s="16"/>
      <c r="D26" s="16"/>
    </row>
    <row r="27" spans="1:4" ht="22.5" customHeight="1" x14ac:dyDescent="0.25">
      <c r="A27" s="87"/>
      <c r="B27" s="15" t="s">
        <v>82</v>
      </c>
      <c r="C27" s="16"/>
      <c r="D27" s="16"/>
    </row>
    <row r="28" spans="1:4" ht="24.75" customHeight="1" x14ac:dyDescent="0.25">
      <c r="A28" s="87"/>
      <c r="B28" s="15" t="s">
        <v>83</v>
      </c>
      <c r="C28" s="16"/>
      <c r="D28" s="16"/>
    </row>
    <row r="29" spans="1:4" ht="15" customHeight="1" x14ac:dyDescent="0.25">
      <c r="A29" s="87"/>
      <c r="B29" s="15" t="s">
        <v>84</v>
      </c>
      <c r="C29" s="16"/>
      <c r="D29" s="16"/>
    </row>
    <row r="30" spans="1:4" ht="19.5" customHeight="1" x14ac:dyDescent="0.25">
      <c r="A30" s="87"/>
      <c r="B30" s="15" t="s">
        <v>85</v>
      </c>
      <c r="C30" s="16"/>
      <c r="D30" s="16"/>
    </row>
    <row r="31" spans="1:4" ht="41.25" customHeight="1" x14ac:dyDescent="0.25">
      <c r="A31" s="87"/>
      <c r="B31" s="15" t="s">
        <v>86</v>
      </c>
      <c r="C31" s="61">
        <v>31.887270000000001</v>
      </c>
      <c r="D31" s="61">
        <v>31.02094192203759</v>
      </c>
    </row>
    <row r="32" spans="1:4" ht="21.75" customHeight="1" x14ac:dyDescent="0.25">
      <c r="A32" s="87"/>
      <c r="B32" s="15" t="s">
        <v>87</v>
      </c>
      <c r="C32" s="61"/>
      <c r="D32" s="61"/>
    </row>
    <row r="33" spans="1:5" ht="15" customHeight="1" x14ac:dyDescent="0.25">
      <c r="A33" s="87"/>
      <c r="B33" s="15" t="s">
        <v>71</v>
      </c>
      <c r="C33" s="16"/>
      <c r="D33" s="16"/>
    </row>
    <row r="34" spans="1:5" ht="15" customHeight="1" x14ac:dyDescent="0.25">
      <c r="A34" s="87"/>
      <c r="B34" s="15" t="s">
        <v>88</v>
      </c>
      <c r="C34" s="61">
        <v>0.41604000000000002</v>
      </c>
      <c r="D34" s="61">
        <v>0.40330952569894823</v>
      </c>
    </row>
    <row r="35" spans="1:5" ht="15" customHeight="1" x14ac:dyDescent="0.25">
      <c r="A35" s="87"/>
      <c r="B35" s="15" t="s">
        <v>89</v>
      </c>
      <c r="C35" s="16"/>
      <c r="D35" s="16"/>
    </row>
    <row r="36" spans="1:5" ht="19.5" customHeight="1" x14ac:dyDescent="0.25">
      <c r="A36" s="87"/>
      <c r="B36" s="15" t="s">
        <v>90</v>
      </c>
      <c r="C36" s="16"/>
      <c r="D36" s="16"/>
    </row>
    <row r="37" spans="1:5" ht="26.25" customHeight="1" x14ac:dyDescent="0.25">
      <c r="A37" s="87"/>
      <c r="B37" s="10" t="s">
        <v>91</v>
      </c>
      <c r="C37" s="32"/>
      <c r="D37" s="32"/>
    </row>
    <row r="38" spans="1:5" ht="61.5" customHeight="1" x14ac:dyDescent="0.25">
      <c r="A38" s="25">
        <v>2</v>
      </c>
      <c r="B38" s="15" t="s">
        <v>92</v>
      </c>
      <c r="C38" s="16"/>
      <c r="D38" s="16"/>
    </row>
    <row r="39" spans="1:5" ht="18" customHeight="1" x14ac:dyDescent="0.25">
      <c r="A39" s="18">
        <v>3</v>
      </c>
      <c r="B39" s="15" t="s">
        <v>93</v>
      </c>
      <c r="C39" s="16"/>
      <c r="D39" s="16"/>
    </row>
    <row r="40" spans="1:5" ht="18" customHeight="1" x14ac:dyDescent="0.25">
      <c r="A40" s="33">
        <v>4</v>
      </c>
      <c r="B40" s="34" t="s">
        <v>94</v>
      </c>
      <c r="C40" s="63">
        <f>C15</f>
        <v>286.96661999999998</v>
      </c>
      <c r="D40" s="63">
        <f>D15</f>
        <v>338.91556781424219</v>
      </c>
      <c r="E40" s="35"/>
    </row>
    <row r="41" spans="1:5" x14ac:dyDescent="0.25">
      <c r="A41" s="2"/>
      <c r="B41" s="2"/>
      <c r="C41" s="2"/>
      <c r="D41" s="2"/>
    </row>
  </sheetData>
  <mergeCells count="3">
    <mergeCell ref="A9:E9"/>
    <mergeCell ref="A13:B13"/>
    <mergeCell ref="A14:A37"/>
  </mergeCells>
  <hyperlinks>
    <hyperlink ref="E3" location="sub_1000" display="sub_1000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D11" sqref="D11"/>
    </sheetView>
  </sheetViews>
  <sheetFormatPr defaultRowHeight="16.5" x14ac:dyDescent="0.25"/>
  <cols>
    <col min="1" max="1" width="5.42578125" customWidth="1"/>
    <col min="2" max="2" width="31.85546875" customWidth="1"/>
    <col min="3" max="4" width="22.7109375" customWidth="1"/>
    <col min="6" max="16384" width="9.140625" style="27"/>
  </cols>
  <sheetData>
    <row r="2" spans="1:6" x14ac:dyDescent="0.25">
      <c r="F2" s="3" t="s">
        <v>95</v>
      </c>
    </row>
    <row r="3" spans="1:6" x14ac:dyDescent="0.25">
      <c r="F3" s="4" t="s">
        <v>1</v>
      </c>
    </row>
    <row r="4" spans="1:6" x14ac:dyDescent="0.25">
      <c r="F4" s="3" t="s">
        <v>2</v>
      </c>
    </row>
    <row r="5" spans="1:6" x14ac:dyDescent="0.25">
      <c r="F5" s="3" t="s">
        <v>3</v>
      </c>
    </row>
    <row r="8" spans="1:6" ht="48.75" customHeight="1" x14ac:dyDescent="0.25">
      <c r="A8" s="88" t="s">
        <v>96</v>
      </c>
      <c r="B8" s="88"/>
      <c r="C8" s="88"/>
      <c r="D8" s="88"/>
      <c r="E8" s="88"/>
      <c r="F8" s="88"/>
    </row>
    <row r="10" spans="1:6" ht="52.5" customHeight="1" x14ac:dyDescent="0.25">
      <c r="A10" s="75" t="s">
        <v>52</v>
      </c>
      <c r="B10" s="89"/>
      <c r="C10" s="36" t="s">
        <v>101</v>
      </c>
      <c r="D10" s="36" t="s">
        <v>97</v>
      </c>
    </row>
    <row r="11" spans="1:6" ht="45.75" customHeight="1" x14ac:dyDescent="0.25">
      <c r="A11" s="26">
        <v>1</v>
      </c>
      <c r="B11" s="14" t="s">
        <v>98</v>
      </c>
      <c r="C11" s="18" t="s">
        <v>146</v>
      </c>
      <c r="D11" s="18" t="s">
        <v>146</v>
      </c>
    </row>
    <row r="12" spans="1:6" ht="68.25" customHeight="1" x14ac:dyDescent="0.25">
      <c r="A12" s="26">
        <v>2</v>
      </c>
      <c r="B12" s="14" t="s">
        <v>99</v>
      </c>
      <c r="C12" s="18" t="s">
        <v>146</v>
      </c>
      <c r="D12" s="18" t="s">
        <v>146</v>
      </c>
    </row>
    <row r="13" spans="1:6" ht="44.25" customHeight="1" x14ac:dyDescent="0.25">
      <c r="A13" s="26">
        <v>3</v>
      </c>
      <c r="B13" s="14" t="s">
        <v>100</v>
      </c>
      <c r="C13" s="18" t="s">
        <v>146</v>
      </c>
      <c r="D13" s="18" t="s">
        <v>146</v>
      </c>
    </row>
  </sheetData>
  <mergeCells count="2">
    <mergeCell ref="A8:F8"/>
    <mergeCell ref="A10:B10"/>
  </mergeCells>
  <hyperlinks>
    <hyperlink ref="F3" location="sub_1000" display="sub_100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C11" sqref="C11:E18"/>
    </sheetView>
  </sheetViews>
  <sheetFormatPr defaultRowHeight="15" x14ac:dyDescent="0.25"/>
  <cols>
    <col min="1" max="1" width="9.140625" style="5"/>
    <col min="2" max="3" width="24.42578125" customWidth="1"/>
    <col min="4" max="4" width="20.5703125" customWidth="1"/>
    <col min="5" max="5" width="21.140625" customWidth="1"/>
  </cols>
  <sheetData>
    <row r="2" spans="1:6" x14ac:dyDescent="0.25">
      <c r="E2" s="3" t="s">
        <v>102</v>
      </c>
    </row>
    <row r="3" spans="1:6" x14ac:dyDescent="0.25">
      <c r="E3" s="4" t="s">
        <v>1</v>
      </c>
    </row>
    <row r="4" spans="1:6" x14ac:dyDescent="0.25">
      <c r="E4" s="3" t="s">
        <v>2</v>
      </c>
    </row>
    <row r="5" spans="1:6" x14ac:dyDescent="0.25">
      <c r="E5" s="3" t="s">
        <v>3</v>
      </c>
    </row>
    <row r="6" spans="1:6" ht="16.5" x14ac:dyDescent="0.25">
      <c r="F6" s="1"/>
    </row>
    <row r="8" spans="1:6" ht="53.25" customHeight="1" x14ac:dyDescent="0.25">
      <c r="A8" s="92" t="s">
        <v>103</v>
      </c>
      <c r="B8" s="65"/>
      <c r="C8" s="65"/>
      <c r="D8" s="65"/>
      <c r="E8" s="65"/>
    </row>
    <row r="10" spans="1:6" ht="103.5" customHeight="1" x14ac:dyDescent="0.25">
      <c r="A10" s="25" t="s">
        <v>116</v>
      </c>
      <c r="B10" s="36" t="s">
        <v>52</v>
      </c>
      <c r="C10" s="36" t="s">
        <v>104</v>
      </c>
      <c r="D10" s="36" t="s">
        <v>105</v>
      </c>
      <c r="E10" s="36" t="s">
        <v>106</v>
      </c>
    </row>
    <row r="11" spans="1:6" ht="25.5" x14ac:dyDescent="0.25">
      <c r="A11" s="75">
        <v>1</v>
      </c>
      <c r="B11" s="15" t="s">
        <v>108</v>
      </c>
      <c r="C11" s="18" t="s">
        <v>146</v>
      </c>
      <c r="D11" s="18" t="s">
        <v>146</v>
      </c>
      <c r="E11" s="18" t="s">
        <v>146</v>
      </c>
    </row>
    <row r="12" spans="1:6" x14ac:dyDescent="0.25">
      <c r="A12" s="75"/>
      <c r="B12" s="15" t="s">
        <v>111</v>
      </c>
      <c r="C12" s="18" t="s">
        <v>146</v>
      </c>
      <c r="D12" s="18" t="s">
        <v>146</v>
      </c>
      <c r="E12" s="18" t="s">
        <v>146</v>
      </c>
    </row>
    <row r="13" spans="1:6" x14ac:dyDescent="0.25">
      <c r="A13" s="75"/>
      <c r="B13" s="15" t="s">
        <v>112</v>
      </c>
      <c r="C13" s="18" t="s">
        <v>146</v>
      </c>
      <c r="D13" s="18" t="s">
        <v>146</v>
      </c>
      <c r="E13" s="18" t="s">
        <v>146</v>
      </c>
    </row>
    <row r="14" spans="1:6" x14ac:dyDescent="0.25">
      <c r="A14" s="75"/>
      <c r="B14" s="15" t="s">
        <v>113</v>
      </c>
      <c r="C14" s="18" t="s">
        <v>146</v>
      </c>
      <c r="D14" s="18" t="s">
        <v>146</v>
      </c>
      <c r="E14" s="18" t="s">
        <v>146</v>
      </c>
    </row>
    <row r="15" spans="1:6" ht="25.5" x14ac:dyDescent="0.25">
      <c r="A15" s="85">
        <v>2</v>
      </c>
      <c r="B15" s="15" t="s">
        <v>115</v>
      </c>
      <c r="C15" s="18" t="s">
        <v>146</v>
      </c>
      <c r="D15" s="18" t="s">
        <v>146</v>
      </c>
      <c r="E15" s="18" t="s">
        <v>146</v>
      </c>
    </row>
    <row r="16" spans="1:6" x14ac:dyDescent="0.25">
      <c r="A16" s="90"/>
      <c r="B16" s="15" t="s">
        <v>111</v>
      </c>
      <c r="C16" s="18" t="s">
        <v>146</v>
      </c>
      <c r="D16" s="18" t="s">
        <v>146</v>
      </c>
      <c r="E16" s="18" t="s">
        <v>146</v>
      </c>
    </row>
    <row r="17" spans="1:5" x14ac:dyDescent="0.25">
      <c r="A17" s="90"/>
      <c r="B17" s="15" t="s">
        <v>112</v>
      </c>
      <c r="C17" s="18" t="s">
        <v>146</v>
      </c>
      <c r="D17" s="18" t="s">
        <v>146</v>
      </c>
      <c r="E17" s="18" t="s">
        <v>146</v>
      </c>
    </row>
    <row r="18" spans="1:5" x14ac:dyDescent="0.25">
      <c r="A18" s="91"/>
      <c r="B18" s="15" t="s">
        <v>113</v>
      </c>
      <c r="C18" s="18" t="s">
        <v>146</v>
      </c>
      <c r="D18" s="18" t="s">
        <v>146</v>
      </c>
      <c r="E18" s="18" t="s">
        <v>146</v>
      </c>
    </row>
  </sheetData>
  <mergeCells count="3">
    <mergeCell ref="A11:A14"/>
    <mergeCell ref="A15:A18"/>
    <mergeCell ref="A8:E8"/>
  </mergeCells>
  <hyperlinks>
    <hyperlink ref="E3" location="sub_1000" display="sub_100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9" workbookViewId="0">
      <selection activeCell="D25" sqref="D25"/>
    </sheetView>
  </sheetViews>
  <sheetFormatPr defaultRowHeight="15" x14ac:dyDescent="0.25"/>
  <cols>
    <col min="1" max="1" width="5.7109375" customWidth="1"/>
    <col min="2" max="2" width="16.28515625" customWidth="1"/>
    <col min="6" max="6" width="14.42578125" style="24" customWidth="1"/>
    <col min="7" max="16384" width="9.140625" style="24"/>
  </cols>
  <sheetData>
    <row r="2" spans="1:11" x14ac:dyDescent="0.25">
      <c r="K2" s="3" t="s">
        <v>117</v>
      </c>
    </row>
    <row r="3" spans="1:11" x14ac:dyDescent="0.25">
      <c r="K3" s="4" t="s">
        <v>1</v>
      </c>
    </row>
    <row r="4" spans="1:11" x14ac:dyDescent="0.25">
      <c r="K4" s="3" t="s">
        <v>2</v>
      </c>
    </row>
    <row r="5" spans="1:11" x14ac:dyDescent="0.25">
      <c r="K5" s="3" t="s">
        <v>3</v>
      </c>
    </row>
    <row r="6" spans="1:11" x14ac:dyDescent="0.25">
      <c r="E6" s="28"/>
    </row>
    <row r="8" spans="1:11" x14ac:dyDescent="0.25">
      <c r="B8" s="29" t="s">
        <v>126</v>
      </c>
    </row>
    <row r="9" spans="1:11" ht="13.5" customHeight="1" x14ac:dyDescent="0.25">
      <c r="A9" s="37"/>
      <c r="B9" s="88" t="s">
        <v>119</v>
      </c>
      <c r="C9" s="93"/>
      <c r="D9" s="93"/>
      <c r="E9" s="93"/>
      <c r="F9" s="93"/>
      <c r="G9" s="93"/>
      <c r="H9" s="93"/>
      <c r="I9" s="93"/>
      <c r="J9" s="93"/>
    </row>
    <row r="12" spans="1:11" ht="49.5" customHeight="1" x14ac:dyDescent="0.25">
      <c r="A12" s="75" t="s">
        <v>125</v>
      </c>
      <c r="B12" s="75" t="s">
        <v>120</v>
      </c>
      <c r="C12" s="75" t="s">
        <v>121</v>
      </c>
      <c r="D12" s="75"/>
      <c r="E12" s="75"/>
      <c r="F12" s="75" t="s">
        <v>122</v>
      </c>
      <c r="G12" s="75"/>
      <c r="H12" s="75"/>
      <c r="I12" s="75" t="s">
        <v>123</v>
      </c>
      <c r="J12" s="75"/>
      <c r="K12" s="75"/>
    </row>
    <row r="13" spans="1:11" ht="25.5" x14ac:dyDescent="0.25">
      <c r="A13" s="85"/>
      <c r="B13" s="85"/>
      <c r="C13" s="36" t="s">
        <v>109</v>
      </c>
      <c r="D13" s="36" t="s">
        <v>110</v>
      </c>
      <c r="E13" s="36" t="s">
        <v>124</v>
      </c>
      <c r="F13" s="36" t="s">
        <v>109</v>
      </c>
      <c r="G13" s="36" t="s">
        <v>110</v>
      </c>
      <c r="H13" s="36" t="s">
        <v>124</v>
      </c>
      <c r="I13" s="36" t="s">
        <v>109</v>
      </c>
      <c r="J13" s="36" t="s">
        <v>110</v>
      </c>
      <c r="K13" s="25" t="s">
        <v>124</v>
      </c>
    </row>
    <row r="14" spans="1:11" ht="14.25" x14ac:dyDescent="0.25">
      <c r="A14" s="25" t="s">
        <v>107</v>
      </c>
      <c r="B14" s="15" t="s">
        <v>127</v>
      </c>
      <c r="C14" s="38">
        <v>53</v>
      </c>
      <c r="D14" s="38"/>
      <c r="E14" s="38"/>
      <c r="F14" s="38">
        <v>373</v>
      </c>
      <c r="G14" s="38"/>
      <c r="H14" s="38"/>
      <c r="I14" s="42">
        <v>42.988</v>
      </c>
      <c r="J14" s="38"/>
      <c r="K14" s="38"/>
    </row>
    <row r="15" spans="1:11" ht="14.25" x14ac:dyDescent="0.25">
      <c r="A15" s="39"/>
      <c r="B15" s="15" t="s">
        <v>128</v>
      </c>
      <c r="C15" s="38"/>
      <c r="D15" s="38"/>
      <c r="E15" s="38"/>
      <c r="F15" s="38"/>
      <c r="G15" s="38"/>
      <c r="H15" s="38"/>
      <c r="I15" s="42"/>
      <c r="J15" s="38"/>
      <c r="K15" s="38"/>
    </row>
    <row r="16" spans="1:11" ht="25.5" x14ac:dyDescent="0.25">
      <c r="A16" s="39"/>
      <c r="B16" s="40" t="s">
        <v>129</v>
      </c>
      <c r="C16" s="38">
        <v>36</v>
      </c>
      <c r="D16" s="38"/>
      <c r="E16" s="38"/>
      <c r="F16" s="38">
        <v>332</v>
      </c>
      <c r="G16" s="38"/>
      <c r="H16" s="38"/>
      <c r="I16" s="42">
        <v>16.77966</v>
      </c>
      <c r="J16" s="38"/>
      <c r="K16" s="38"/>
    </row>
    <row r="17" spans="1:11" ht="25.5" x14ac:dyDescent="0.25">
      <c r="A17" s="25" t="s">
        <v>114</v>
      </c>
      <c r="B17" s="15" t="s">
        <v>130</v>
      </c>
      <c r="C17" s="38"/>
      <c r="D17" s="38"/>
      <c r="E17" s="38"/>
      <c r="F17" s="38"/>
      <c r="G17" s="38"/>
      <c r="H17" s="38"/>
      <c r="I17" s="42"/>
      <c r="J17" s="38"/>
      <c r="K17" s="38"/>
    </row>
    <row r="18" spans="1:11" ht="14.25" x14ac:dyDescent="0.25">
      <c r="A18" s="39"/>
      <c r="B18" s="15" t="s">
        <v>128</v>
      </c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5.5" x14ac:dyDescent="0.25">
      <c r="A19" s="39"/>
      <c r="B19" s="40" t="s">
        <v>131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25.5" x14ac:dyDescent="0.25">
      <c r="A20" s="25" t="s">
        <v>132</v>
      </c>
      <c r="B20" s="15" t="s">
        <v>133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4.25" x14ac:dyDescent="0.25">
      <c r="A21" s="39"/>
      <c r="B21" s="15" t="s">
        <v>128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38.25" x14ac:dyDescent="0.25">
      <c r="A22" s="39"/>
      <c r="B22" s="15" t="s">
        <v>134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25.5" x14ac:dyDescent="0.25">
      <c r="A23" s="25" t="s">
        <v>135</v>
      </c>
      <c r="B23" s="15" t="s">
        <v>136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 x14ac:dyDescent="0.2">
      <c r="A24" s="39"/>
      <c r="B24" s="15" t="s">
        <v>128</v>
      </c>
      <c r="C24" s="89"/>
      <c r="D24" s="89"/>
      <c r="E24" s="89"/>
      <c r="F24" s="89"/>
      <c r="G24" s="89"/>
      <c r="H24" s="89"/>
      <c r="I24" s="89"/>
      <c r="J24" s="89"/>
      <c r="K24" s="89"/>
    </row>
    <row r="25" spans="1:11" ht="38.25" x14ac:dyDescent="0.2">
      <c r="A25" s="39"/>
      <c r="B25" s="15" t="s">
        <v>134</v>
      </c>
      <c r="C25" s="16"/>
      <c r="D25" s="16"/>
      <c r="E25" s="16"/>
      <c r="F25" s="38"/>
      <c r="G25" s="38"/>
      <c r="H25" s="38"/>
      <c r="I25" s="38"/>
      <c r="J25" s="38"/>
      <c r="K25" s="38"/>
    </row>
    <row r="26" spans="1:11" ht="14.25" x14ac:dyDescent="0.2">
      <c r="A26" s="25" t="s">
        <v>137</v>
      </c>
      <c r="B26" s="15" t="s">
        <v>138</v>
      </c>
      <c r="C26" s="16"/>
      <c r="D26" s="16"/>
      <c r="E26" s="16"/>
      <c r="F26" s="38"/>
      <c r="G26" s="38"/>
      <c r="H26" s="38"/>
      <c r="I26" s="38"/>
      <c r="J26" s="38"/>
      <c r="K26" s="38"/>
    </row>
    <row r="27" spans="1:11" ht="14.25" x14ac:dyDescent="0.2">
      <c r="A27" s="39"/>
      <c r="B27" s="15" t="s">
        <v>128</v>
      </c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38.25" x14ac:dyDescent="0.2">
      <c r="A28" s="39"/>
      <c r="B28" s="15" t="s">
        <v>134</v>
      </c>
      <c r="C28" s="16"/>
      <c r="D28" s="16"/>
      <c r="E28" s="16"/>
      <c r="F28" s="38"/>
      <c r="G28" s="38"/>
      <c r="H28" s="38"/>
      <c r="I28" s="38"/>
      <c r="J28" s="38"/>
      <c r="K28" s="38"/>
    </row>
    <row r="29" spans="1:11" ht="25.5" x14ac:dyDescent="0.2">
      <c r="A29" s="25" t="s">
        <v>139</v>
      </c>
      <c r="B29" s="15" t="s">
        <v>140</v>
      </c>
      <c r="C29" s="16"/>
      <c r="D29" s="16"/>
      <c r="E29" s="16"/>
      <c r="F29" s="38"/>
      <c r="G29" s="38"/>
      <c r="H29" s="38"/>
      <c r="I29" s="38"/>
      <c r="J29" s="38"/>
      <c r="K29" s="38"/>
    </row>
    <row r="31" spans="1:11" ht="45.75" customHeight="1" x14ac:dyDescent="0.25">
      <c r="B31" s="94" t="s">
        <v>141</v>
      </c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110.25" customHeight="1" x14ac:dyDescent="0.25">
      <c r="B32" s="94" t="s">
        <v>142</v>
      </c>
      <c r="C32" s="95"/>
      <c r="D32" s="95"/>
      <c r="E32" s="95"/>
      <c r="F32" s="95"/>
      <c r="G32" s="95"/>
      <c r="H32" s="95"/>
      <c r="I32" s="95"/>
      <c r="J32" s="95"/>
      <c r="K32" s="95"/>
    </row>
    <row r="33" spans="2:2" ht="16.5" x14ac:dyDescent="0.25">
      <c r="B33" s="1"/>
    </row>
  </sheetData>
  <mergeCells count="10">
    <mergeCell ref="A12:A13"/>
    <mergeCell ref="C27:K27"/>
    <mergeCell ref="B31:K31"/>
    <mergeCell ref="B32:K32"/>
    <mergeCell ref="C24:K24"/>
    <mergeCell ref="B9:J9"/>
    <mergeCell ref="B12:B13"/>
    <mergeCell ref="C12:E12"/>
    <mergeCell ref="F12:H12"/>
    <mergeCell ref="I12:K12"/>
  </mergeCells>
  <hyperlinks>
    <hyperlink ref="K3" location="sub_1000" display="sub_1000"/>
    <hyperlink ref="B16" location="sub_881" display="sub_881"/>
    <hyperlink ref="B19" location="sub_882" display="sub_88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13" sqref="B13:H13"/>
    </sheetView>
  </sheetViews>
  <sheetFormatPr defaultRowHeight="15" x14ac:dyDescent="0.25"/>
  <cols>
    <col min="1" max="1" width="5.7109375" customWidth="1"/>
    <col min="2" max="2" width="24.5703125" customWidth="1"/>
  </cols>
  <sheetData>
    <row r="1" spans="1:8" x14ac:dyDescent="0.25">
      <c r="H1" s="3" t="s">
        <v>143</v>
      </c>
    </row>
    <row r="2" spans="1:8" x14ac:dyDescent="0.25">
      <c r="H2" s="4" t="s">
        <v>1</v>
      </c>
    </row>
    <row r="3" spans="1:8" x14ac:dyDescent="0.25">
      <c r="H3" s="3" t="s">
        <v>2</v>
      </c>
    </row>
    <row r="4" spans="1:8" x14ac:dyDescent="0.25">
      <c r="H4" s="3" t="s">
        <v>3</v>
      </c>
    </row>
    <row r="5" spans="1:8" ht="16.5" x14ac:dyDescent="0.25">
      <c r="F5" s="1"/>
    </row>
    <row r="7" spans="1:8" x14ac:dyDescent="0.25">
      <c r="C7" s="29" t="s">
        <v>118</v>
      </c>
    </row>
    <row r="8" spans="1:8" x14ac:dyDescent="0.25">
      <c r="D8" s="29" t="s">
        <v>145</v>
      </c>
    </row>
    <row r="9" spans="1:8" ht="16.5" x14ac:dyDescent="0.25">
      <c r="B9" s="1"/>
    </row>
    <row r="10" spans="1:8" ht="33" customHeight="1" x14ac:dyDescent="0.25">
      <c r="A10" s="75" t="s">
        <v>125</v>
      </c>
      <c r="B10" s="75" t="s">
        <v>120</v>
      </c>
      <c r="C10" s="75" t="s">
        <v>144</v>
      </c>
      <c r="D10" s="75"/>
      <c r="E10" s="75"/>
      <c r="F10" s="75" t="s">
        <v>122</v>
      </c>
      <c r="G10" s="75"/>
      <c r="H10" s="75"/>
    </row>
    <row r="11" spans="1:8" ht="25.5" x14ac:dyDescent="0.25">
      <c r="A11" s="75"/>
      <c r="B11" s="75"/>
      <c r="C11" s="25" t="s">
        <v>109</v>
      </c>
      <c r="D11" s="25" t="s">
        <v>110</v>
      </c>
      <c r="E11" s="25" t="s">
        <v>124</v>
      </c>
      <c r="F11" s="25" t="s">
        <v>109</v>
      </c>
      <c r="G11" s="25" t="s">
        <v>110</v>
      </c>
      <c r="H11" s="25" t="s">
        <v>124</v>
      </c>
    </row>
    <row r="12" spans="1:8" x14ac:dyDescent="0.25">
      <c r="A12" s="25" t="s">
        <v>107</v>
      </c>
      <c r="B12" s="15" t="s">
        <v>127</v>
      </c>
      <c r="C12" s="16">
        <v>64</v>
      </c>
      <c r="D12" s="16"/>
      <c r="E12" s="16"/>
      <c r="F12" s="16">
        <v>606</v>
      </c>
      <c r="G12" s="16"/>
      <c r="H12" s="16"/>
    </row>
    <row r="13" spans="1:8" x14ac:dyDescent="0.25">
      <c r="A13" s="39"/>
      <c r="B13" s="96" t="s">
        <v>128</v>
      </c>
      <c r="C13" s="89"/>
      <c r="D13" s="89"/>
      <c r="E13" s="89"/>
      <c r="F13" s="89"/>
      <c r="G13" s="89"/>
      <c r="H13" s="89"/>
    </row>
    <row r="14" spans="1:8" x14ac:dyDescent="0.25">
      <c r="A14" s="39"/>
      <c r="B14" s="40" t="s">
        <v>129</v>
      </c>
      <c r="C14" s="16">
        <v>51</v>
      </c>
      <c r="D14" s="16"/>
      <c r="E14" s="16"/>
      <c r="F14" s="16">
        <v>452</v>
      </c>
      <c r="G14" s="16"/>
      <c r="H14" s="16"/>
    </row>
    <row r="15" spans="1:8" x14ac:dyDescent="0.25">
      <c r="A15" s="25" t="s">
        <v>114</v>
      </c>
      <c r="B15" s="15" t="s">
        <v>130</v>
      </c>
      <c r="C15" s="16">
        <v>8</v>
      </c>
      <c r="D15" s="16"/>
      <c r="E15" s="16"/>
      <c r="F15" s="16">
        <v>356</v>
      </c>
      <c r="G15" s="16"/>
      <c r="H15" s="16"/>
    </row>
    <row r="16" spans="1:8" x14ac:dyDescent="0.25">
      <c r="A16" s="39"/>
      <c r="B16" s="96" t="s">
        <v>128</v>
      </c>
      <c r="C16" s="89"/>
      <c r="D16" s="89"/>
      <c r="E16" s="89"/>
      <c r="F16" s="89"/>
      <c r="G16" s="89"/>
      <c r="H16" s="89"/>
    </row>
    <row r="17" spans="1:10" x14ac:dyDescent="0.25">
      <c r="A17" s="39"/>
      <c r="B17" s="40" t="s">
        <v>131</v>
      </c>
      <c r="C17" s="16"/>
      <c r="D17" s="16"/>
      <c r="E17" s="16"/>
      <c r="F17" s="16"/>
      <c r="G17" s="16"/>
      <c r="H17" s="16"/>
    </row>
    <row r="18" spans="1:10" x14ac:dyDescent="0.25">
      <c r="A18" s="25" t="s">
        <v>132</v>
      </c>
      <c r="B18" s="15" t="s">
        <v>133</v>
      </c>
      <c r="C18" s="16">
        <v>1</v>
      </c>
      <c r="D18" s="16"/>
      <c r="E18" s="16"/>
      <c r="F18" s="16">
        <v>600</v>
      </c>
      <c r="G18" s="16"/>
      <c r="H18" s="16"/>
    </row>
    <row r="19" spans="1:10" x14ac:dyDescent="0.25">
      <c r="A19" s="39"/>
      <c r="B19" s="96" t="s">
        <v>128</v>
      </c>
      <c r="C19" s="89"/>
      <c r="D19" s="89"/>
      <c r="E19" s="89"/>
      <c r="F19" s="89"/>
      <c r="G19" s="89"/>
      <c r="H19" s="89"/>
    </row>
    <row r="20" spans="1:10" ht="25.5" x14ac:dyDescent="0.25">
      <c r="A20" s="39"/>
      <c r="B20" s="15" t="s">
        <v>134</v>
      </c>
      <c r="C20" s="16"/>
      <c r="D20" s="16"/>
      <c r="E20" s="16"/>
      <c r="F20" s="16"/>
      <c r="G20" s="16"/>
      <c r="H20" s="16"/>
    </row>
    <row r="21" spans="1:10" x14ac:dyDescent="0.25">
      <c r="A21" s="25" t="s">
        <v>135</v>
      </c>
      <c r="B21" s="15" t="s">
        <v>136</v>
      </c>
      <c r="C21" s="16"/>
      <c r="D21" s="16"/>
      <c r="E21" s="16"/>
      <c r="F21" s="16"/>
      <c r="G21" s="16"/>
      <c r="H21" s="16"/>
    </row>
    <row r="22" spans="1:10" x14ac:dyDescent="0.25">
      <c r="A22" s="39"/>
      <c r="B22" s="96" t="s">
        <v>128</v>
      </c>
      <c r="C22" s="89"/>
      <c r="D22" s="89"/>
      <c r="E22" s="89"/>
      <c r="F22" s="89"/>
      <c r="G22" s="89"/>
      <c r="H22" s="89"/>
    </row>
    <row r="23" spans="1:10" ht="25.5" x14ac:dyDescent="0.25">
      <c r="A23" s="39"/>
      <c r="B23" s="15" t="s">
        <v>134</v>
      </c>
      <c r="C23" s="16"/>
      <c r="D23" s="16"/>
      <c r="E23" s="16"/>
      <c r="F23" s="16"/>
      <c r="G23" s="16"/>
      <c r="H23" s="16"/>
    </row>
    <row r="24" spans="1:10" x14ac:dyDescent="0.25">
      <c r="A24" s="25" t="s">
        <v>137</v>
      </c>
      <c r="B24" s="15" t="s">
        <v>138</v>
      </c>
      <c r="C24" s="16"/>
      <c r="D24" s="16"/>
      <c r="E24" s="16"/>
      <c r="F24" s="16"/>
      <c r="G24" s="16"/>
      <c r="H24" s="16"/>
    </row>
    <row r="25" spans="1:10" x14ac:dyDescent="0.25">
      <c r="A25" s="39"/>
      <c r="B25" s="96" t="s">
        <v>128</v>
      </c>
      <c r="C25" s="89"/>
      <c r="D25" s="89"/>
      <c r="E25" s="89"/>
      <c r="F25" s="89"/>
      <c r="G25" s="89"/>
      <c r="H25" s="89"/>
      <c r="I25" s="8"/>
      <c r="J25" s="8"/>
    </row>
    <row r="26" spans="1:10" ht="25.5" x14ac:dyDescent="0.25">
      <c r="A26" s="39"/>
      <c r="B26" s="15" t="s">
        <v>134</v>
      </c>
      <c r="C26" s="16"/>
      <c r="D26" s="16"/>
      <c r="E26" s="16"/>
      <c r="F26" s="16"/>
      <c r="G26" s="16"/>
      <c r="H26" s="16"/>
    </row>
    <row r="27" spans="1:10" x14ac:dyDescent="0.25">
      <c r="A27" s="25" t="s">
        <v>139</v>
      </c>
      <c r="B27" s="15" t="s">
        <v>140</v>
      </c>
      <c r="C27" s="16"/>
      <c r="D27" s="16"/>
      <c r="E27" s="16"/>
      <c r="F27" s="16"/>
      <c r="G27" s="16"/>
      <c r="H27" s="16"/>
    </row>
    <row r="29" spans="1:10" ht="39.75" customHeight="1" x14ac:dyDescent="0.25">
      <c r="A29" s="94" t="s">
        <v>141</v>
      </c>
      <c r="B29" s="95"/>
      <c r="C29" s="95"/>
      <c r="D29" s="95"/>
      <c r="E29" s="95"/>
      <c r="F29" s="95"/>
      <c r="G29" s="95"/>
      <c r="H29" s="95"/>
    </row>
    <row r="30" spans="1:10" ht="134.25" customHeight="1" x14ac:dyDescent="0.25">
      <c r="A30" s="94" t="s">
        <v>142</v>
      </c>
      <c r="B30" s="95"/>
      <c r="C30" s="95"/>
      <c r="D30" s="95"/>
      <c r="E30" s="95"/>
      <c r="F30" s="95"/>
      <c r="G30" s="95"/>
      <c r="H30" s="95"/>
    </row>
  </sheetData>
  <mergeCells count="11">
    <mergeCell ref="B19:H19"/>
    <mergeCell ref="B22:H22"/>
    <mergeCell ref="B25:H25"/>
    <mergeCell ref="A29:H29"/>
    <mergeCell ref="A30:H30"/>
    <mergeCell ref="B16:H16"/>
    <mergeCell ref="B10:B11"/>
    <mergeCell ref="C10:E10"/>
    <mergeCell ref="F10:H10"/>
    <mergeCell ref="A10:A11"/>
    <mergeCell ref="B13:H13"/>
  </mergeCells>
  <hyperlinks>
    <hyperlink ref="H2" location="sub_1000" display="sub_1000"/>
    <hyperlink ref="B14" location="sub_991" display="sub_991"/>
    <hyperlink ref="B17" location="sub_992" display="sub_99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17</vt:i4>
      </vt:variant>
    </vt:vector>
  </HeadingPairs>
  <TitlesOfParts>
    <vt:vector size="25" baseType="lpstr">
      <vt:lpstr>титул.лист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прил.3!sub_333</vt:lpstr>
      <vt:lpstr>прил.8!sub_8001</vt:lpstr>
      <vt:lpstr>прил.8!sub_8002</vt:lpstr>
      <vt:lpstr>прил.8!sub_8003</vt:lpstr>
      <vt:lpstr>прил.8!sub_8004</vt:lpstr>
      <vt:lpstr>прил.8!sub_8005</vt:lpstr>
      <vt:lpstr>прил.8!sub_8006</vt:lpstr>
      <vt:lpstr>прил.8!sub_881</vt:lpstr>
      <vt:lpstr>прил.8!sub_882</vt:lpstr>
      <vt:lpstr>прил.9!sub_9001</vt:lpstr>
      <vt:lpstr>прил.9!sub_9002</vt:lpstr>
      <vt:lpstr>прил.9!sub_9003</vt:lpstr>
      <vt:lpstr>прил.9!sub_9004</vt:lpstr>
      <vt:lpstr>прил.9!sub_9005</vt:lpstr>
      <vt:lpstr>прил.9!sub_9006</vt:lpstr>
      <vt:lpstr>прил.9!sub_991</vt:lpstr>
      <vt:lpstr>прил.9!sub_992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Кочнева</dc:creator>
  <cp:lastModifiedBy>Алла Кочнева</cp:lastModifiedBy>
  <cp:lastPrinted>2016-10-20T07:56:07Z</cp:lastPrinted>
  <dcterms:created xsi:type="dcterms:W3CDTF">2016-10-19T07:34:49Z</dcterms:created>
  <dcterms:modified xsi:type="dcterms:W3CDTF">2017-10-25T08:30:42Z</dcterms:modified>
</cp:coreProperties>
</file>