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лановый отдел\Передача эл.эн\ЭЭ 2021г\Факт 2021г\"/>
    </mc:Choice>
  </mc:AlternateContent>
  <bookViews>
    <workbookView xWindow="0" yWindow="0" windowWidth="19200" windowHeight="1149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D18" i="1"/>
  <c r="K19" i="1"/>
  <c r="J19" i="1"/>
  <c r="K21" i="1" l="1"/>
  <c r="E18" i="1"/>
  <c r="J13" i="1"/>
  <c r="D11" i="1"/>
  <c r="J11" i="1"/>
  <c r="K9" i="1"/>
  <c r="J9" i="1"/>
  <c r="D5" i="1"/>
</calcChain>
</file>

<file path=xl/sharedStrings.xml><?xml version="1.0" encoding="utf-8"?>
<sst xmlns="http://schemas.openxmlformats.org/spreadsheetml/2006/main" count="97" uniqueCount="58">
  <si>
    <t>объем электроэнергии, кВт/ч</t>
  </si>
  <si>
    <t>период</t>
  </si>
  <si>
    <t xml:space="preserve">январь </t>
  </si>
  <si>
    <t>счет-фактура ООО "Ивоновоэнергосбыт" (без НДС)</t>
  </si>
  <si>
    <t>стоимость потерь по с/ф ООО "Ивановоэнергосбыт", руб.(без НДС)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</si>
  <si>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</si>
  <si>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</si>
  <si>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</si>
  <si>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</si>
  <si>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</si>
  <si>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</si>
  <si>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</si>
  <si>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</si>
  <si>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</si>
  <si>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</si>
  <si>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</si>
  <si>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</si>
  <si>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осн</t>
  </si>
  <si>
    <t>кор</t>
  </si>
  <si>
    <t>Электроэнергия, приобретаемая ООО "ТСП" в целях компенсации потерь в 2021г.</t>
  </si>
  <si>
    <t>25/2 от 31.01.2021</t>
  </si>
  <si>
    <t>44/2 от 28.02.2021</t>
  </si>
  <si>
    <t>счет-фактура АО "Энергосбыт плюс" (без НДС)</t>
  </si>
  <si>
    <t>стоимость потерь по с/ф АО "Энергосбыт плюс", руб.(без НДС)</t>
  </si>
  <si>
    <t>0000205/3770 от 01.02.2021</t>
  </si>
  <si>
    <t>январь</t>
  </si>
  <si>
    <t>осн(за янв.)</t>
  </si>
  <si>
    <t>54/2 от 31.03.2021</t>
  </si>
  <si>
    <t>77/2 от 30.04.2021</t>
  </si>
  <si>
    <t>0000138/3770 от 28.02.2021</t>
  </si>
  <si>
    <t>0000296/3770 от 31.03.2021</t>
  </si>
  <si>
    <t>78/2 от 30.04.2021</t>
  </si>
  <si>
    <t>0000418/3770 от 30.04.2021</t>
  </si>
  <si>
    <t>0000492/3770 от 27.05.2021</t>
  </si>
  <si>
    <t>0000515/3770 от 31.05.2021</t>
  </si>
  <si>
    <t>109/2 от 31.05.2021</t>
  </si>
  <si>
    <t>125/2 от 30.06.2021</t>
  </si>
  <si>
    <t>кор.(за апр.)</t>
  </si>
  <si>
    <t>кор.(за апр)</t>
  </si>
  <si>
    <t>К0000563/3770 от 28.06.2021</t>
  </si>
  <si>
    <t>0000569/3370 от 30.06.2021</t>
  </si>
  <si>
    <t>139/2 от 31.07.2021</t>
  </si>
  <si>
    <t>кор(за июнь)</t>
  </si>
  <si>
    <t>135/2 от 31.07.2021</t>
  </si>
  <si>
    <t>0000709/3770 от 31.07.2021</t>
  </si>
  <si>
    <t>кор(за май)</t>
  </si>
  <si>
    <t>К0000703/3770 от 29.07.2021</t>
  </si>
  <si>
    <t>155/2 от 31.08.2021</t>
  </si>
  <si>
    <t>0000768/3370 от31.08.2021</t>
  </si>
  <si>
    <t>172/2 от 30.09.2021</t>
  </si>
  <si>
    <t>0000940/3770 от 31.10.2021</t>
  </si>
  <si>
    <t>193/2 от 31.10.2021</t>
  </si>
  <si>
    <t>0000985/3770 от 30.11.2021</t>
  </si>
  <si>
    <t>кор(за октябрь)</t>
  </si>
  <si>
    <t>К0001005/3770 от 26.11.2021</t>
  </si>
  <si>
    <t>207/2 от 30.11.2021</t>
  </si>
  <si>
    <t>0001047/3770 от 31.12.2021</t>
  </si>
  <si>
    <t>224/2 от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</si>
</sst>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b/>
      <i/>
      <u/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" fontId="2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/>
    <xf numFmtId="0" fontId="5" fillId="0" borderId="1" xfId="0" applyFont="1" applyBorder="1" applyAlignment="1">
      <alignment vertical="center"/>
    </xf>
    <xf numFmtId="4" fontId="0" fillId="0" borderId="0" xfId="0" applyNumberFormat="1"/>
    <xf numFmtId="165" fontId="5" fillId="2" borderId="1" xfId="0" applyNumberFormat="1" applyFont="1" applyFill="1" applyBorder="1"/>
    <xf numFmtId="165" fontId="5" fillId="3" borderId="1" xfId="0" applyNumberFormat="1" applyFont="1" applyFill="1" applyBorder="1"/>
    <xf numFmtId="165" fontId="0" fillId="3" borderId="1" xfId="0" applyNumberFormat="1" applyFill="1" applyBorder="1"/>
    <xf numFmtId="165" fontId="0" fillId="3" borderId="0" xfId="0" applyNumberFormat="1" applyFill="1"/>
    <xf numFmtId="165" fontId="4" fillId="2" borderId="1" xfId="0" applyNumberFormat="1" applyFont="1" applyFill="1" applyBorder="1"/>
    <xf numFmtId="164" fontId="5" fillId="0" borderId="1" xfId="0" applyNumberFormat="1" applyFont="1" applyBorder="1"/>
    <xf numFmtId="165" fontId="6" fillId="2" borderId="1" xfId="0" applyNumberFormat="1" applyFont="1" applyFill="1" applyBorder="1"/>
    <xf numFmtId="4" fontId="6" fillId="2" borderId="1" xfId="0" applyNumberFormat="1" applyFont="1" applyFill="1" applyBorder="1"/>
    <xf numFmtId="0" fontId="5" fillId="2" borderId="1" xfId="0" applyFont="1" applyFill="1" applyBorder="1"/>
    <xf numFmtId="4" fontId="5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tabSelected="1" workbookViewId="0">
      <selection activeCell="D18" sqref="D18:E18"/>
    </sheetView>
  </sheetViews>
  <sheetFormatPr defaultRowHeight="15" x14ac:dyDescent="0.25"/>
  <cols>
    <col min="1" max="2" width="13" customWidth="1"/>
    <col min="3" max="3" width="27.85546875" customWidth="1"/>
    <col min="4" max="4" width="15.140625" customWidth="1"/>
    <col min="5" max="5" width="27.85546875" customWidth="1"/>
    <col min="7" max="8" width="11.140625" customWidth="1"/>
    <col min="9" max="9" width="18.28515625" customWidth="1"/>
    <col min="10" max="11" width="16.7109375" customWidth="1"/>
  </cols>
  <sheetData>
    <row r="2" spans="1:11" ht="18.75" x14ac:dyDescent="0.3">
      <c r="A2" s="1" t="s">
        <v>19</v>
      </c>
      <c r="B2" s="1"/>
    </row>
    <row r="3" spans="1:11" ht="63.75" x14ac:dyDescent="0.25">
      <c r="A3" s="4" t="s">
        <v>1</v>
      </c>
      <c r="B3" s="4"/>
      <c r="C3" s="4" t="s">
        <v>3</v>
      </c>
      <c r="D3" s="4" t="s">
        <v>0</v>
      </c>
      <c r="E3" s="4" t="s">
        <v>4</v>
      </c>
      <c r="G3" s="4" t="s">
        <v>1</v>
      </c>
      <c r="H3" s="4"/>
      <c r="I3" s="4" t="s">
        <v>22</v>
      </c>
      <c r="J3" s="4" t="s">
        <v>0</v>
      </c>
      <c r="K3" s="4" t="s">
        <v>23</v>
      </c>
    </row>
    <row r="4" spans="1:11" x14ac:dyDescent="0.25">
      <c r="A4" s="3" t="s">
        <v>2</v>
      </c>
      <c r="B4" s="3" t="s">
        <v>17</v>
      </c>
      <c r="C4" s="3" t="s">
        <v>20</v>
      </c>
      <c r="D4" s="17">
        <v>750993</v>
      </c>
      <c r="E4" s="2">
        <v>2895566.16</v>
      </c>
      <c r="G4" s="3" t="s">
        <v>25</v>
      </c>
      <c r="H4" s="3"/>
      <c r="I4" s="3"/>
      <c r="J4" s="3"/>
      <c r="K4" s="3"/>
    </row>
    <row r="5" spans="1:11" ht="30" x14ac:dyDescent="0.25">
      <c r="A5" s="8" t="s">
        <v>5</v>
      </c>
      <c r="B5" s="7" t="s">
        <v>17</v>
      </c>
      <c r="C5" s="8" t="s">
        <v>21</v>
      </c>
      <c r="D5" s="17">
        <f>343930+287900</f>
        <v>631830</v>
      </c>
      <c r="E5" s="9">
        <v>2101074.44</v>
      </c>
      <c r="G5" s="8" t="s">
        <v>5</v>
      </c>
      <c r="H5" s="8" t="s">
        <v>26</v>
      </c>
      <c r="I5" s="10" t="s">
        <v>24</v>
      </c>
      <c r="J5" s="17">
        <v>90940</v>
      </c>
      <c r="K5" s="9">
        <v>250469.68</v>
      </c>
    </row>
    <row r="6" spans="1:11" ht="30" x14ac:dyDescent="0.25">
      <c r="A6" s="8" t="s">
        <v>6</v>
      </c>
      <c r="B6" s="8" t="s">
        <v>17</v>
      </c>
      <c r="C6" s="8" t="s">
        <v>27</v>
      </c>
      <c r="D6" s="17">
        <v>610924</v>
      </c>
      <c r="E6" s="9">
        <v>2344555.25</v>
      </c>
      <c r="G6" s="8" t="s">
        <v>5</v>
      </c>
      <c r="H6" s="8" t="s">
        <v>17</v>
      </c>
      <c r="I6" s="10" t="s">
        <v>29</v>
      </c>
      <c r="J6" s="17">
        <v>32443</v>
      </c>
      <c r="K6" s="8">
        <v>90897.5</v>
      </c>
    </row>
    <row r="7" spans="1:11" ht="30" x14ac:dyDescent="0.25">
      <c r="A7" s="3"/>
      <c r="B7" s="3" t="s">
        <v>18</v>
      </c>
      <c r="C7" s="3" t="s">
        <v>28</v>
      </c>
      <c r="D7" s="17">
        <v>98579</v>
      </c>
      <c r="E7" s="9">
        <v>378318.6</v>
      </c>
      <c r="G7" s="8" t="s">
        <v>6</v>
      </c>
      <c r="H7" s="8" t="s">
        <v>17</v>
      </c>
      <c r="I7" s="10" t="s">
        <v>30</v>
      </c>
      <c r="J7" s="18">
        <v>67108</v>
      </c>
      <c r="K7" s="8">
        <v>180437.98</v>
      </c>
    </row>
    <row r="8" spans="1:11" ht="30" x14ac:dyDescent="0.25">
      <c r="A8" s="8" t="s">
        <v>7</v>
      </c>
      <c r="B8" s="8" t="s">
        <v>17</v>
      </c>
      <c r="C8" s="8" t="s">
        <v>31</v>
      </c>
      <c r="D8" s="17">
        <v>378000</v>
      </c>
      <c r="E8" s="9">
        <v>1482103.98</v>
      </c>
      <c r="G8" s="8" t="s">
        <v>7</v>
      </c>
      <c r="H8" s="8" t="s">
        <v>17</v>
      </c>
      <c r="I8" s="11" t="s">
        <v>32</v>
      </c>
      <c r="J8" s="17">
        <v>35895</v>
      </c>
      <c r="K8" s="9">
        <v>104370.1</v>
      </c>
    </row>
    <row r="9" spans="1:11" ht="30" x14ac:dyDescent="0.25">
      <c r="A9" s="8" t="s">
        <v>8</v>
      </c>
      <c r="B9" s="8" t="s">
        <v>17</v>
      </c>
      <c r="C9" s="8" t="s">
        <v>35</v>
      </c>
      <c r="D9" s="17">
        <v>306346</v>
      </c>
      <c r="E9" s="9">
        <v>1124237.74</v>
      </c>
      <c r="G9" s="8" t="s">
        <v>8</v>
      </c>
      <c r="H9" s="12" t="s">
        <v>37</v>
      </c>
      <c r="I9" s="13" t="s">
        <v>33</v>
      </c>
      <c r="J9" s="18">
        <f>31746-35895</f>
        <v>-4149</v>
      </c>
      <c r="K9" s="22">
        <f>92306.26-104370.1</f>
        <v>-12063.840000000011</v>
      </c>
    </row>
    <row r="10" spans="1:11" ht="30" x14ac:dyDescent="0.25">
      <c r="A10" s="8" t="s">
        <v>9</v>
      </c>
      <c r="B10" s="8" t="s">
        <v>17</v>
      </c>
      <c r="C10" s="8" t="s">
        <v>36</v>
      </c>
      <c r="D10" s="17">
        <v>183658</v>
      </c>
      <c r="E10" s="9">
        <v>733331.7</v>
      </c>
      <c r="G10" s="8" t="s">
        <v>8</v>
      </c>
      <c r="H10" s="8" t="s">
        <v>17</v>
      </c>
      <c r="I10" s="11" t="s">
        <v>34</v>
      </c>
      <c r="J10" s="17">
        <v>22284</v>
      </c>
      <c r="K10" s="22">
        <v>60159.22</v>
      </c>
    </row>
    <row r="11" spans="1:11" ht="30" x14ac:dyDescent="0.25">
      <c r="A11" s="8" t="s">
        <v>10</v>
      </c>
      <c r="B11" s="12" t="s">
        <v>42</v>
      </c>
      <c r="C11" s="12" t="s">
        <v>43</v>
      </c>
      <c r="D11" s="17">
        <f>209808-183658</f>
        <v>26150</v>
      </c>
      <c r="E11" s="14">
        <v>104414.86</v>
      </c>
      <c r="G11" s="3" t="s">
        <v>9</v>
      </c>
      <c r="H11" s="3" t="s">
        <v>38</v>
      </c>
      <c r="I11" s="11" t="s">
        <v>39</v>
      </c>
      <c r="J11" s="19">
        <f>27173-31746</f>
        <v>-4573</v>
      </c>
      <c r="K11" s="22">
        <v>-13296.68</v>
      </c>
    </row>
    <row r="12" spans="1:11" ht="30" x14ac:dyDescent="0.25">
      <c r="A12" s="3"/>
      <c r="B12" s="8" t="s">
        <v>17</v>
      </c>
      <c r="C12" s="8" t="s">
        <v>41</v>
      </c>
      <c r="D12" s="17">
        <v>373614</v>
      </c>
      <c r="E12" s="9">
        <v>1468138.63</v>
      </c>
      <c r="G12" s="8" t="s">
        <v>9</v>
      </c>
      <c r="H12" s="8" t="s">
        <v>17</v>
      </c>
      <c r="I12" s="11" t="s">
        <v>40</v>
      </c>
      <c r="J12" s="17">
        <v>18968</v>
      </c>
      <c r="K12" s="22">
        <v>57688.58</v>
      </c>
    </row>
    <row r="13" spans="1:11" ht="30" x14ac:dyDescent="0.25">
      <c r="A13" s="8" t="s">
        <v>11</v>
      </c>
      <c r="B13" s="8" t="s">
        <v>17</v>
      </c>
      <c r="C13" s="8" t="s">
        <v>47</v>
      </c>
      <c r="D13" s="17">
        <v>418302</v>
      </c>
      <c r="E13" s="9">
        <v>1638129.19</v>
      </c>
      <c r="G13" s="8" t="s">
        <v>10</v>
      </c>
      <c r="H13" s="12" t="s">
        <v>45</v>
      </c>
      <c r="I13" s="11" t="s">
        <v>46</v>
      </c>
      <c r="J13" s="20">
        <f>15546-22284</f>
        <v>-6738</v>
      </c>
      <c r="K13" s="22">
        <v>-18190.310000000001</v>
      </c>
    </row>
    <row r="14" spans="1:11" ht="33.75" customHeight="1" x14ac:dyDescent="0.25">
      <c r="A14" s="8" t="s">
        <v>12</v>
      </c>
      <c r="B14" s="8" t="s">
        <v>17</v>
      </c>
      <c r="C14" s="8" t="s">
        <v>49</v>
      </c>
      <c r="D14" s="17">
        <v>454471</v>
      </c>
      <c r="E14" s="9">
        <v>1868652.96</v>
      </c>
      <c r="G14" s="8" t="s">
        <v>10</v>
      </c>
      <c r="H14" s="8" t="s">
        <v>17</v>
      </c>
      <c r="I14" s="11" t="s">
        <v>44</v>
      </c>
      <c r="J14" s="17">
        <v>16055</v>
      </c>
      <c r="K14" s="22">
        <v>46563.83</v>
      </c>
    </row>
    <row r="15" spans="1:11" ht="30" x14ac:dyDescent="0.25">
      <c r="A15" s="15" t="s">
        <v>13</v>
      </c>
      <c r="B15" s="8" t="s">
        <v>17</v>
      </c>
      <c r="C15" s="8" t="s">
        <v>51</v>
      </c>
      <c r="D15" s="17">
        <v>569552</v>
      </c>
      <c r="E15" s="9">
        <v>2197018.36</v>
      </c>
      <c r="G15" s="8" t="s">
        <v>11</v>
      </c>
      <c r="H15" s="8" t="s">
        <v>17</v>
      </c>
      <c r="I15" s="11" t="s">
        <v>48</v>
      </c>
      <c r="J15" s="17">
        <v>17225</v>
      </c>
      <c r="K15" s="22">
        <v>50752.95</v>
      </c>
    </row>
    <row r="16" spans="1:11" x14ac:dyDescent="0.25">
      <c r="A16" s="8" t="s">
        <v>14</v>
      </c>
      <c r="B16" s="8" t="s">
        <v>17</v>
      </c>
      <c r="C16" s="8" t="s">
        <v>55</v>
      </c>
      <c r="D16" s="17">
        <v>714010</v>
      </c>
      <c r="E16" s="9">
        <v>2784910.32</v>
      </c>
      <c r="G16" s="15" t="s">
        <v>12</v>
      </c>
      <c r="H16" s="5"/>
      <c r="I16" s="6"/>
      <c r="J16" s="21"/>
      <c r="K16" s="22"/>
    </row>
    <row r="17" spans="1:11" ht="30" x14ac:dyDescent="0.25">
      <c r="A17" s="8" t="s">
        <v>15</v>
      </c>
      <c r="B17" s="8" t="s">
        <v>17</v>
      </c>
      <c r="C17" s="8" t="s">
        <v>57</v>
      </c>
      <c r="D17" s="25">
        <v>901933</v>
      </c>
      <c r="E17" s="26">
        <v>3425225.86</v>
      </c>
      <c r="G17" s="8" t="s">
        <v>13</v>
      </c>
      <c r="H17" s="8" t="s">
        <v>17</v>
      </c>
      <c r="I17" s="11" t="s">
        <v>50</v>
      </c>
      <c r="J17" s="17">
        <v>100052</v>
      </c>
      <c r="K17" s="22">
        <v>283800.5</v>
      </c>
    </row>
    <row r="18" spans="1:11" ht="30" x14ac:dyDescent="0.25">
      <c r="A18" s="8" t="s">
        <v>16</v>
      </c>
      <c r="B18" s="5"/>
      <c r="C18" s="5"/>
      <c r="D18" s="24">
        <f>SUM(D4:D17)</f>
        <v>6418362</v>
      </c>
      <c r="E18" s="24">
        <f>SUM(E4:E17)</f>
        <v>24545678.049999997</v>
      </c>
      <c r="G18" s="8" t="s">
        <v>14</v>
      </c>
      <c r="H18" s="8" t="s">
        <v>17</v>
      </c>
      <c r="I18" s="11" t="s">
        <v>52</v>
      </c>
      <c r="J18" s="17">
        <v>66984</v>
      </c>
      <c r="K18" s="22">
        <v>190410.73</v>
      </c>
    </row>
    <row r="19" spans="1:11" ht="30" x14ac:dyDescent="0.25">
      <c r="G19" s="8" t="s">
        <v>14</v>
      </c>
      <c r="H19" s="12" t="s">
        <v>53</v>
      </c>
      <c r="I19" s="11" t="s">
        <v>54</v>
      </c>
      <c r="J19" s="17">
        <f>83405-100052</f>
        <v>-16647</v>
      </c>
      <c r="K19" s="22">
        <f>236580.79-283800.5</f>
        <v>-47219.709999999992</v>
      </c>
    </row>
    <row r="20" spans="1:11" ht="30" x14ac:dyDescent="0.25">
      <c r="G20" s="8" t="s">
        <v>15</v>
      </c>
      <c r="H20" s="5"/>
      <c r="I20" s="11" t="s">
        <v>56</v>
      </c>
      <c r="J20" s="17">
        <v>90792</v>
      </c>
      <c r="K20" s="9">
        <v>237830.55</v>
      </c>
    </row>
    <row r="21" spans="1:11" x14ac:dyDescent="0.25">
      <c r="G21" s="8" t="s">
        <v>16</v>
      </c>
      <c r="H21" s="5"/>
      <c r="I21" s="5"/>
      <c r="J21" s="23">
        <f>SUM(J5:J20)</f>
        <v>526639</v>
      </c>
      <c r="K21" s="24">
        <f>SUM(K5:K20)</f>
        <v>1462611.0799999998</v>
      </c>
    </row>
    <row r="22" spans="1:11" x14ac:dyDescent="0.25">
      <c r="E22" s="16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Елена Петрова</cp:lastModifiedBy>
  <cp:lastPrinted>2021-03-30T06:54:55Z</cp:lastPrinted>
  <dcterms:created xsi:type="dcterms:W3CDTF">2021-03-29T18:37:04Z</dcterms:created>
  <dcterms:modified xsi:type="dcterms:W3CDTF">2022-01-19T11:24:00Z</dcterms:modified>
</cp:coreProperties>
</file>